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drawings/drawing4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5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6.xml" ContentType="application/vnd.openxmlformats-officedocument.drawing+xml"/>
  <Override PartName="/xl/ctrlProps/ctrlProp15.xml" ContentType="application/vnd.ms-excel.controlproperties+xml"/>
  <Override PartName="/xl/drawings/drawing7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8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9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drawings/drawing10.xml" ContentType="application/vnd.openxmlformats-officedocument.drawing+xml"/>
  <Override PartName="/xl/ctrlProps/ctrlProp28.xml" ContentType="application/vnd.ms-excel.controlproperties+xml"/>
  <Override PartName="/xl/drawings/drawing11.xml" ContentType="application/vnd.openxmlformats-officedocument.drawing+xml"/>
  <Override PartName="/xl/ctrlProps/ctrlProp29.xml" ContentType="application/vnd.ms-excel.controlproperties+xml"/>
  <Override PartName="/xl/drawings/drawing12.xml" ContentType="application/vnd.openxmlformats-officedocument.drawing+xml"/>
  <Override PartName="/xl/ctrlProps/ctrlProp30.xml" ContentType="application/vnd.ms-excel.controlproperties+xml"/>
  <Override PartName="/xl/ctrlProps/ctrlProp3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KU2018\TEXT\TEXT\"/>
    </mc:Choice>
  </mc:AlternateContent>
  <bookViews>
    <workbookView xWindow="240" yWindow="75" windowWidth="20055" windowHeight="7935" tabRatio="709" firstSheet="3" activeTab="12"/>
  </bookViews>
  <sheets>
    <sheet name="KASUS1" sheetId="1" r:id="rId1"/>
    <sheet name="KASUS2" sheetId="3" r:id="rId2"/>
    <sheet name="KASUS3" sheetId="27" r:id="rId3"/>
    <sheet name="KASUS4" sheetId="6" r:id="rId4"/>
    <sheet name="KASUS5" sheetId="30" r:id="rId5"/>
    <sheet name="KASUS6" sheetId="28" r:id="rId6"/>
    <sheet name="KASUS7" sheetId="31" r:id="rId7"/>
    <sheet name="KASUS8" sheetId="32" r:id="rId8"/>
    <sheet name="KASUS9" sheetId="33" r:id="rId9"/>
    <sheet name="KASUS10" sheetId="34" r:id="rId10"/>
    <sheet name="KASUS11" sheetId="37" r:id="rId11"/>
    <sheet name="KASUS12" sheetId="38" r:id="rId12"/>
    <sheet name="KASUS13" sheetId="39" r:id="rId13"/>
  </sheets>
  <externalReferences>
    <externalReference r:id="rId14"/>
    <externalReference r:id="rId15"/>
    <externalReference r:id="rId16"/>
    <externalReference r:id="rId17"/>
  </externalReferences>
  <definedNames>
    <definedName name="__IntlFixup" hidden="1">TRUE</definedName>
    <definedName name="AccessDatabase" hidden="1">"C:\My Documents\MAUI MALL1.mdb"</definedName>
    <definedName name="ACwvu.CapersView." localSheetId="9" hidden="1">[1]MASTER!#REF!</definedName>
    <definedName name="ACwvu.CapersView." localSheetId="11" hidden="1">[1]MASTER!#REF!</definedName>
    <definedName name="ACwvu.CapersView." localSheetId="12" hidden="1">[1]MASTER!#REF!</definedName>
    <definedName name="ACwvu.CapersView." localSheetId="6" hidden="1">[1]MASTER!#REF!</definedName>
    <definedName name="ACwvu.CapersView." localSheetId="7" hidden="1">[1]MASTER!#REF!</definedName>
    <definedName name="ACwvu.CapersView." localSheetId="8" hidden="1">[1]MASTER!#REF!</definedName>
    <definedName name="ACwvu.CapersView." hidden="1">[1]MASTER!#REF!</definedName>
    <definedName name="ACwvu.Japan_Capers_Ed_Pub." localSheetId="9" hidden="1">#REF!</definedName>
    <definedName name="ACwvu.Japan_Capers_Ed_Pub." localSheetId="11" hidden="1">#REF!</definedName>
    <definedName name="ACwvu.Japan_Capers_Ed_Pub." localSheetId="12" hidden="1">#REF!</definedName>
    <definedName name="ACwvu.Japan_Capers_Ed_Pub." localSheetId="6" hidden="1">#REF!</definedName>
    <definedName name="ACwvu.Japan_Capers_Ed_Pub." localSheetId="7" hidden="1">#REF!</definedName>
    <definedName name="ACwvu.Japan_Capers_Ed_Pub." localSheetId="8" hidden="1">#REF!</definedName>
    <definedName name="ACwvu.Japan_Capers_Ed_Pub." hidden="1">#REF!</definedName>
    <definedName name="ACwvu.KJP_CC." localSheetId="9" hidden="1">#REF!</definedName>
    <definedName name="ACwvu.KJP_CC." localSheetId="11" hidden="1">#REF!</definedName>
    <definedName name="ACwvu.KJP_CC." localSheetId="12" hidden="1">#REF!</definedName>
    <definedName name="ACwvu.KJP_CC." localSheetId="6" hidden="1">#REF!</definedName>
    <definedName name="ACwvu.KJP_CC." localSheetId="7" hidden="1">#REF!</definedName>
    <definedName name="ACwvu.KJP_CC." localSheetId="8" hidden="1">#REF!</definedName>
    <definedName name="ACwvu.KJP_CC." hidden="1">#REF!</definedName>
    <definedName name="ALAMAT" localSheetId="7">KASUS8!$L$6:$N$15</definedName>
    <definedName name="ALAMAT">KASUS7!$L$6:$N$15</definedName>
    <definedName name="ALUMNI">KASUS5!$B$5:$I$14</definedName>
    <definedName name="ANGKA">[2]ARABIC!$P$2:$Q$4000</definedName>
    <definedName name="anscount" localSheetId="9" hidden="1">1</definedName>
    <definedName name="anscount" localSheetId="8" hidden="1">1</definedName>
    <definedName name="anscount" hidden="1">4</definedName>
    <definedName name="BIRU">[3]AREAS!$C$11:$D$12</definedName>
    <definedName name="BULAN">[3]INDEX!$E$25:$F$36</definedName>
    <definedName name="BULAN2">'[3]INDEX &amp; VLOOKUP'!$S$7:$U$18</definedName>
    <definedName name="Cwvu.CapersView." localSheetId="9" hidden="1">[1]MASTER!#REF!</definedName>
    <definedName name="Cwvu.CapersView." localSheetId="11" hidden="1">[1]MASTER!#REF!</definedName>
    <definedName name="Cwvu.CapersView." localSheetId="12" hidden="1">[1]MASTER!#REF!</definedName>
    <definedName name="Cwvu.CapersView." localSheetId="6" hidden="1">[1]MASTER!#REF!</definedName>
    <definedName name="Cwvu.CapersView." localSheetId="7" hidden="1">[1]MASTER!#REF!</definedName>
    <definedName name="Cwvu.CapersView." localSheetId="8" hidden="1">[1]MASTER!#REF!</definedName>
    <definedName name="Cwvu.CapersView." hidden="1">[1]MASTER!#REF!</definedName>
    <definedName name="Cwvu.Japan_Capers_Ed_Pub." localSheetId="9" hidden="1">[1]MASTER!#REF!</definedName>
    <definedName name="Cwvu.Japan_Capers_Ed_Pub." localSheetId="11" hidden="1">[1]MASTER!#REF!</definedName>
    <definedName name="Cwvu.Japan_Capers_Ed_Pub." localSheetId="12" hidden="1">[1]MASTER!#REF!</definedName>
    <definedName name="Cwvu.Japan_Capers_Ed_Pub." localSheetId="6" hidden="1">[1]MASTER!#REF!</definedName>
    <definedName name="Cwvu.Japan_Capers_Ed_Pub." localSheetId="7" hidden="1">[1]MASTER!#REF!</definedName>
    <definedName name="Cwvu.Japan_Capers_Ed_Pub." localSheetId="8" hidden="1">[1]MASTER!#REF!</definedName>
    <definedName name="Cwvu.Japan_Capers_Ed_Pub." hidden="1">[1]MASTER!#REF!</definedName>
    <definedName name="Cwvu.KJP_CC." localSheetId="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8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ATA">[4]NORMDIST!$B$7:$C$26</definedName>
    <definedName name="DATA1">[2]AGGREGATE!$B$12:$B$21</definedName>
    <definedName name="DATA2">[2]AGGREGATE!$C$12:$C$21</definedName>
    <definedName name="EKSPOR">[3]INDEX!$C$11:$N$21</definedName>
    <definedName name="HIJAU">[3]AREAS!$H$11:$H$12</definedName>
    <definedName name="HTML_CodePage" hidden="1">1252</definedName>
    <definedName name="HTML_Control" localSheetId="9" hidden="1">{"'PRODUCTIONCOST SHEET'!$B$3:$G$48"}</definedName>
    <definedName name="HTML_Control" localSheetId="8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KESAN">[3]LOOKUP!$B$10:$F$19</definedName>
    <definedName name="KORELASI">[4]CORREL!$F$11:$G$16</definedName>
    <definedName name="KOTA1">[4]MODE!$J$7:$K$11</definedName>
    <definedName name="KOTA2">[4]MODE!$K$7:$L$11</definedName>
    <definedName name="limcount" localSheetId="9" hidden="1">1</definedName>
    <definedName name="limcount" localSheetId="8" hidden="1">1</definedName>
    <definedName name="limcount" hidden="1">3</definedName>
    <definedName name="MAKAN" localSheetId="11">#REF!</definedName>
    <definedName name="MAKAN" localSheetId="12">#REF!</definedName>
    <definedName name="MAKAN">#REF!</definedName>
    <definedName name="MERAH">[3]AREAS!$F$12</definedName>
    <definedName name="NEGARA">[3]INDEX!$B$25:$C$35</definedName>
    <definedName name="NEGARA2">'[3]INDEX &amp; VLOOKUP'!$P$7:$Q$17</definedName>
    <definedName name="NILAI">KASUS6!$G$6:$I$15</definedName>
    <definedName name="NILAI2">[3]HLOOKUP!$L$12:$U$14</definedName>
    <definedName name="NOMOR">[2]AGGREGATE!$N$8:$O$24</definedName>
    <definedName name="PELANGGAN">KASUS7!$K$6:$N$15</definedName>
    <definedName name="PILIHAN">[2]AGGREGATE!$K$8:$L$14</definedName>
    <definedName name="Rwvu.CapersView." localSheetId="9" hidden="1">#REF!</definedName>
    <definedName name="Rwvu.CapersView." localSheetId="11" hidden="1">#REF!</definedName>
    <definedName name="Rwvu.CapersView." localSheetId="12" hidden="1">#REF!</definedName>
    <definedName name="Rwvu.CapersView." localSheetId="6" hidden="1">#REF!</definedName>
    <definedName name="Rwvu.CapersView." localSheetId="7" hidden="1">#REF!</definedName>
    <definedName name="Rwvu.CapersView." localSheetId="8" hidden="1">#REF!</definedName>
    <definedName name="Rwvu.CapersView." hidden="1">#REF!</definedName>
    <definedName name="Rwvu.Japan_Capers_Ed_Pub." localSheetId="9" hidden="1">#REF!</definedName>
    <definedName name="Rwvu.Japan_Capers_Ed_Pub." localSheetId="11" hidden="1">#REF!</definedName>
    <definedName name="Rwvu.Japan_Capers_Ed_Pub." localSheetId="12" hidden="1">#REF!</definedName>
    <definedName name="Rwvu.Japan_Capers_Ed_Pub." localSheetId="6" hidden="1">#REF!</definedName>
    <definedName name="Rwvu.Japan_Capers_Ed_Pub." localSheetId="7" hidden="1">#REF!</definedName>
    <definedName name="Rwvu.Japan_Capers_Ed_Pub." localSheetId="8" hidden="1">#REF!</definedName>
    <definedName name="Rwvu.Japan_Capers_Ed_Pub." hidden="1">#REF!</definedName>
    <definedName name="Rwvu.KJP_CC." localSheetId="9" hidden="1">#REF!</definedName>
    <definedName name="Rwvu.KJP_CC." localSheetId="11" hidden="1">#REF!</definedName>
    <definedName name="Rwvu.KJP_CC." localSheetId="12" hidden="1">#REF!</definedName>
    <definedName name="Rwvu.KJP_CC." localSheetId="6" hidden="1">#REF!</definedName>
    <definedName name="Rwvu.KJP_CC." localSheetId="7" hidden="1">#REF!</definedName>
    <definedName name="Rwvu.KJP_CC." localSheetId="8" hidden="1">#REF!</definedName>
    <definedName name="Rwvu.KJP_CC." hidden="1">#REF!</definedName>
    <definedName name="SALES">[2]SUMIFS!$G$7:$G$56</definedName>
    <definedName name="sencount" localSheetId="9" hidden="1">1</definedName>
    <definedName name="sencount" localSheetId="8" hidden="1">1</definedName>
    <definedName name="sencount" hidden="1">3</definedName>
    <definedName name="solver_ver">1.3</definedName>
    <definedName name="Swvu.CapersView." localSheetId="9" hidden="1">[1]MASTER!#REF!</definedName>
    <definedName name="Swvu.CapersView." localSheetId="11" hidden="1">[1]MASTER!#REF!</definedName>
    <definedName name="Swvu.CapersView." localSheetId="12" hidden="1">[1]MASTER!#REF!</definedName>
    <definedName name="Swvu.CapersView." localSheetId="6" hidden="1">[1]MASTER!#REF!</definedName>
    <definedName name="Swvu.CapersView." localSheetId="7" hidden="1">[1]MASTER!#REF!</definedName>
    <definedName name="Swvu.CapersView." localSheetId="8" hidden="1">[1]MASTER!#REF!</definedName>
    <definedName name="Swvu.CapersView." hidden="1">[1]MASTER!#REF!</definedName>
    <definedName name="Swvu.Japan_Capers_Ed_Pub." localSheetId="9" hidden="1">#REF!</definedName>
    <definedName name="Swvu.Japan_Capers_Ed_Pub." localSheetId="11" hidden="1">#REF!</definedName>
    <definedName name="Swvu.Japan_Capers_Ed_Pub." localSheetId="12" hidden="1">#REF!</definedName>
    <definedName name="Swvu.Japan_Capers_Ed_Pub." localSheetId="6" hidden="1">#REF!</definedName>
    <definedName name="Swvu.Japan_Capers_Ed_Pub." localSheetId="7" hidden="1">#REF!</definedName>
    <definedName name="Swvu.Japan_Capers_Ed_Pub." localSheetId="8" hidden="1">#REF!</definedName>
    <definedName name="Swvu.Japan_Capers_Ed_Pub." hidden="1">#REF!</definedName>
    <definedName name="Swvu.KJP_CC." localSheetId="9" hidden="1">#REF!</definedName>
    <definedName name="Swvu.KJP_CC." localSheetId="11" hidden="1">#REF!</definedName>
    <definedName name="Swvu.KJP_CC." localSheetId="12" hidden="1">#REF!</definedName>
    <definedName name="Swvu.KJP_CC." localSheetId="6" hidden="1">#REF!</definedName>
    <definedName name="Swvu.KJP_CC." localSheetId="7" hidden="1">#REF!</definedName>
    <definedName name="Swvu.KJP_CC." localSheetId="8" hidden="1">#REF!</definedName>
    <definedName name="Swvu.KJP_CC." hidden="1">#REF!</definedName>
    <definedName name="Transaksi">[2]SUBTOTAL!$I$7:$K$17</definedName>
    <definedName name="trte" localSheetId="9" hidden="1">{#N/A,#N/A,FALSE,"PRJCTED QTRLY $'s"}</definedName>
    <definedName name="trte" localSheetId="6" hidden="1">{#N/A,#N/A,FALSE,"PRJCTED QTRLY $'s"}</definedName>
    <definedName name="trte" localSheetId="7" hidden="1">{#N/A,#N/A,FALSE,"PRJCTED QTRLY $'s"}</definedName>
    <definedName name="trte" localSheetId="8" hidden="1">{#N/A,#N/A,FALSE,"PRJCTED QTRLY $'s"}</definedName>
    <definedName name="trte" hidden="1">{#N/A,#N/A,FALSE,"PRJCTED QTRLY $'s"}</definedName>
    <definedName name="vvv" localSheetId="9" hidden="1">{"Japan_Capers_Ed_Pub",#N/A,FALSE,"DI 2 YEAR MASTER SCHEDULE"}</definedName>
    <definedName name="vvv" localSheetId="6" hidden="1">{"Japan_Capers_Ed_Pub",#N/A,FALSE,"DI 2 YEAR MASTER SCHEDULE"}</definedName>
    <definedName name="vvv" localSheetId="7" hidden="1">{"Japan_Capers_Ed_Pub",#N/A,FALSE,"DI 2 YEAR MASTER SCHEDULE"}</definedName>
    <definedName name="vvv" localSheetId="8" hidden="1">{"Japan_Capers_Ed_Pub",#N/A,FALSE,"DI 2 YEAR MASTER SCHEDULE"}</definedName>
    <definedName name="vvv" hidden="1">{"Japan_Capers_Ed_Pub",#N/A,FALSE,"DI 2 YEAR MASTER SCHEDULE"}</definedName>
    <definedName name="vvvv" localSheetId="9" hidden="1">{#N/A,#N/A,FALSE,"PRJCTED MNTHLY QTY's"}</definedName>
    <definedName name="vvvv" localSheetId="6" hidden="1">{#N/A,#N/A,FALSE,"PRJCTED MNTHLY QTY's"}</definedName>
    <definedName name="vvvv" localSheetId="7" hidden="1">{#N/A,#N/A,FALSE,"PRJCTED MNTHLY QTY's"}</definedName>
    <definedName name="vvvv" localSheetId="8" hidden="1">{#N/A,#N/A,FALSE,"PRJCTED MNTHLY QTY's"}</definedName>
    <definedName name="vvvv" hidden="1">{#N/A,#N/A,FALSE,"PRJCTED MNTHLY QTY's"}</definedName>
    <definedName name="wrn.CapersPlotter." localSheetId="9" hidden="1">{#N/A,#N/A,FALSE,"DI 2 YEAR MASTER SCHEDULE"}</definedName>
    <definedName name="wrn.CapersPlotter." localSheetId="8" hidden="1">{#N/A,#N/A,FALSE,"DI 2 YEAR MASTER SCHEDULE"}</definedName>
    <definedName name="wrn.CapersPlotter." hidden="1">{#N/A,#N/A,FALSE,"DI 2 YEAR MASTER SCHEDULE"}</definedName>
    <definedName name="wrn.Edutainment._.Priority._.List." localSheetId="9" hidden="1">{#N/A,#N/A,FALSE,"DI 2 YEAR MASTER SCHEDULE"}</definedName>
    <definedName name="wrn.Edutainment._.Priority._.List." localSheetId="8" hidden="1">{#N/A,#N/A,FALSE,"DI 2 YEAR MASTER SCHEDULE"}</definedName>
    <definedName name="wrn.Edutainment._.Priority._.List." hidden="1">{#N/A,#N/A,FALSE,"DI 2 YEAR MASTER SCHEDULE"}</definedName>
    <definedName name="wrn.Japan_Capers_Ed._.Pub." localSheetId="9" hidden="1">{"Japan_Capers_Ed_Pub",#N/A,FALSE,"DI 2 YEAR MASTER SCHEDULE"}</definedName>
    <definedName name="wrn.Japan_Capers_Ed._.Pub." localSheetId="8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9" hidden="1">{#N/A,#N/A,FALSE,"DI 2 YEAR MASTER SCHEDULE"}</definedName>
    <definedName name="wrn.Priority._.list." localSheetId="8" hidden="1">{#N/A,#N/A,FALSE,"DI 2 YEAR MASTER SCHEDULE"}</definedName>
    <definedName name="wrn.Priority._.list." hidden="1">{#N/A,#N/A,FALSE,"DI 2 YEAR MASTER SCHEDULE"}</definedName>
    <definedName name="wrn.Prjcted._.Mnthly._.Qtys." localSheetId="9" hidden="1">{#N/A,#N/A,FALSE,"PRJCTED MNTHLY QTY's"}</definedName>
    <definedName name="wrn.Prjcted._.Mnthly._.Qtys." localSheetId="8" hidden="1">{#N/A,#N/A,FALSE,"PRJCTED MNTHLY QTY's"}</definedName>
    <definedName name="wrn.Prjcted._.Mnthly._.Qtys." hidden="1">{#N/A,#N/A,FALSE,"PRJCTED MNTHLY QTY's"}</definedName>
    <definedName name="wrn.Prjcted._.Qtrly._.Dollars." localSheetId="9" hidden="1">{#N/A,#N/A,FALSE,"PRJCTED QTRLY $'s"}</definedName>
    <definedName name="wrn.Prjcted._.Qtrly._.Dollars." localSheetId="8" hidden="1">{#N/A,#N/A,FALSE,"PRJCTED QTRLY $'s"}</definedName>
    <definedName name="wrn.Prjcted._.Qtrly._.Dollars." hidden="1">{#N/A,#N/A,FALSE,"PRJCTED QTRLY $'s"}</definedName>
    <definedName name="wrn.Prjcted._.Qtrly._.Qtys." localSheetId="9" hidden="1">{#N/A,#N/A,FALSE,"PRJCTED QTRLY QTY's"}</definedName>
    <definedName name="wrn.Prjcted._.Qtrly._.Qtys." localSheetId="8" hidden="1">{#N/A,#N/A,FALSE,"PRJCTED QTRLY QTY's"}</definedName>
    <definedName name="wrn.Prjcted._.Qtrly._.Qtys." hidden="1">{#N/A,#N/A,FALSE,"PRJCTED QTRLY QTY's"}</definedName>
    <definedName name="wvu.CapersView." localSheetId="9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8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9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8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9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8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9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localSheetId="8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XX" localSheetId="9" hidden="1">{"'PRODUCTIONCOST SHEET'!$B$3:$G$48"}</definedName>
    <definedName name="XXX" localSheetId="8" hidden="1">{"'PRODUCTIONCOST SHEET'!$B$3:$G$48"}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9" hidden="1">#REF!</definedName>
    <definedName name="Z_9A428CE1_B4D9_11D0_A8AA_0000C071AEE7_.wvu.PrintArea" localSheetId="11" hidden="1">#REF!</definedName>
    <definedName name="Z_9A428CE1_B4D9_11D0_A8AA_0000C071AEE7_.wvu.PrintArea" localSheetId="12" hidden="1">#REF!</definedName>
    <definedName name="Z_9A428CE1_B4D9_11D0_A8AA_0000C071AEE7_.wvu.PrintArea" localSheetId="6" hidden="1">#REF!</definedName>
    <definedName name="Z_9A428CE1_B4D9_11D0_A8AA_0000C071AEE7_.wvu.PrintArea" localSheetId="7" hidden="1">#REF!</definedName>
    <definedName name="Z_9A428CE1_B4D9_11D0_A8AA_0000C071AEE7_.wvu.PrintArea" localSheetId="8" hidden="1">#REF!</definedName>
    <definedName name="Z_9A428CE1_B4D9_11D0_A8AA_0000C071AEE7_.wvu.PrintArea" hidden="1">#REF!</definedName>
    <definedName name="Z_9A428CE1_B4D9_11D0_A8AA_0000C071AEE7_.wvu.Rows" localSheetId="9" hidden="1">[1]MASTER!#REF!,[1]MASTER!#REF!,[1]MASTER!#REF!,[1]MASTER!#REF!,[1]MASTER!#REF!,[1]MASTER!#REF!,[1]MASTER!#REF!,[1]MASTER!$A$98:$IV$272</definedName>
    <definedName name="Z_9A428CE1_B4D9_11D0_A8AA_0000C071AEE7_.wvu.Rows" localSheetId="11" hidden="1">[1]MASTER!#REF!,[1]MASTER!#REF!,[1]MASTER!#REF!,[1]MASTER!#REF!,[1]MASTER!#REF!,[1]MASTER!#REF!,[1]MASTER!#REF!,[1]MASTER!$A$98:$IV$272</definedName>
    <definedName name="Z_9A428CE1_B4D9_11D0_A8AA_0000C071AEE7_.wvu.Rows" localSheetId="12" hidden="1">[1]MASTER!#REF!,[1]MASTER!#REF!,[1]MASTER!#REF!,[1]MASTER!#REF!,[1]MASTER!#REF!,[1]MASTER!#REF!,[1]MASTER!#REF!,[1]MASTER!$A$98:$IV$272</definedName>
    <definedName name="Z_9A428CE1_B4D9_11D0_A8AA_0000C071AEE7_.wvu.Rows" localSheetId="6" hidden="1">[1]MASTER!#REF!,[1]MASTER!#REF!,[1]MASTER!#REF!,[1]MASTER!#REF!,[1]MASTER!#REF!,[1]MASTER!#REF!,[1]MASTER!#REF!,[1]MASTER!$A$98:$IV$272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localSheetId="8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</workbook>
</file>

<file path=xl/calcChain.xml><?xml version="1.0" encoding="utf-8"?>
<calcChain xmlns="http://schemas.openxmlformats.org/spreadsheetml/2006/main">
  <c r="J5" i="38" l="1"/>
  <c r="F5" i="37"/>
  <c r="D6" i="39"/>
  <c r="F5" i="39"/>
  <c r="F6" i="39" s="1"/>
  <c r="I4" i="38"/>
  <c r="H4" i="38" s="1"/>
  <c r="G4" i="38" s="1"/>
  <c r="F4" i="38" s="1"/>
  <c r="D5" i="38"/>
  <c r="B6" i="38" s="1"/>
  <c r="D5" i="37"/>
  <c r="B6" i="37" s="1"/>
  <c r="G4" i="37"/>
  <c r="G5" i="37" s="1"/>
  <c r="B10" i="39"/>
  <c r="B9" i="38"/>
  <c r="B9" i="37"/>
  <c r="G5" i="39" l="1"/>
  <c r="G6" i="39" s="1"/>
  <c r="F5" i="38"/>
  <c r="I5" i="38"/>
  <c r="G5" i="38"/>
  <c r="H5" i="38"/>
  <c r="H4" i="37"/>
  <c r="H5" i="37" s="1"/>
  <c r="H5" i="39" l="1"/>
  <c r="I4" i="37"/>
  <c r="I5" i="37" s="1"/>
  <c r="I5" i="39" l="1"/>
  <c r="H6" i="39"/>
  <c r="J4" i="37"/>
  <c r="J5" i="37" s="1"/>
  <c r="B7" i="39" l="1"/>
  <c r="J5" i="39"/>
  <c r="J6" i="39" s="1"/>
  <c r="I6" i="39"/>
  <c r="K4" i="37"/>
  <c r="K8" i="34" l="1"/>
  <c r="I10" i="34"/>
  <c r="L7" i="34"/>
  <c r="L6" i="34"/>
  <c r="L5" i="34"/>
  <c r="L4" i="34"/>
  <c r="J25" i="33"/>
  <c r="K25" i="33" s="1"/>
  <c r="I25" i="33"/>
  <c r="J22" i="33"/>
  <c r="K22" i="33" s="1"/>
  <c r="J16" i="33"/>
  <c r="I16" i="31"/>
  <c r="I19" i="31"/>
  <c r="I17" i="31"/>
  <c r="G16" i="31"/>
  <c r="N5" i="31"/>
  <c r="I18" i="31"/>
  <c r="J11" i="33"/>
  <c r="K11" i="33" s="1"/>
  <c r="I22" i="33"/>
  <c r="I16" i="33"/>
  <c r="I11" i="33"/>
  <c r="O9" i="33"/>
  <c r="O8" i="33"/>
  <c r="J6" i="33" s="1"/>
  <c r="O7" i="33"/>
  <c r="O6" i="33"/>
  <c r="O5" i="33"/>
  <c r="N9" i="33"/>
  <c r="N8" i="33"/>
  <c r="J5" i="33" s="1"/>
  <c r="I7" i="33" s="1"/>
  <c r="N7" i="33"/>
  <c r="N6" i="33"/>
  <c r="N5" i="33"/>
  <c r="K7" i="34"/>
  <c r="K6" i="34"/>
  <c r="K23" i="34" s="1"/>
  <c r="K5" i="34"/>
  <c r="K16" i="33"/>
  <c r="K24" i="34"/>
  <c r="K26" i="33"/>
  <c r="I23" i="31"/>
  <c r="I12" i="33"/>
  <c r="K9" i="34"/>
  <c r="I17" i="33"/>
  <c r="I20" i="31"/>
  <c r="K23" i="33"/>
  <c r="I20" i="34" l="1"/>
  <c r="I18" i="34"/>
  <c r="I16" i="34"/>
  <c r="I14" i="34"/>
  <c r="F11" i="3"/>
  <c r="I7" i="32"/>
  <c r="I6" i="32"/>
  <c r="I5" i="32"/>
  <c r="E54" i="32"/>
  <c r="D53" i="32"/>
  <c r="C53" i="32"/>
  <c r="D52" i="32"/>
  <c r="C52" i="32"/>
  <c r="D51" i="32"/>
  <c r="C51" i="32"/>
  <c r="D50" i="32"/>
  <c r="C50" i="32"/>
  <c r="D49" i="32"/>
  <c r="C49" i="32"/>
  <c r="D48" i="32"/>
  <c r="C48" i="32"/>
  <c r="D47" i="32"/>
  <c r="C47" i="32"/>
  <c r="D46" i="32"/>
  <c r="C46" i="32"/>
  <c r="D45" i="32"/>
  <c r="C45" i="32"/>
  <c r="D44" i="32"/>
  <c r="C44" i="32"/>
  <c r="D43" i="32"/>
  <c r="C43" i="32"/>
  <c r="D42" i="32"/>
  <c r="C42" i="32"/>
  <c r="D41" i="32"/>
  <c r="C41" i="32"/>
  <c r="D40" i="32"/>
  <c r="C40" i="32"/>
  <c r="D39" i="32"/>
  <c r="C39" i="32"/>
  <c r="D38" i="32"/>
  <c r="C38" i="32"/>
  <c r="D37" i="32"/>
  <c r="C37" i="32"/>
  <c r="D36" i="32"/>
  <c r="C36" i="32"/>
  <c r="D35" i="32"/>
  <c r="C35" i="32"/>
  <c r="D34" i="32"/>
  <c r="C34" i="32"/>
  <c r="D33" i="32"/>
  <c r="C33" i="32"/>
  <c r="D32" i="32"/>
  <c r="C32" i="32"/>
  <c r="D31" i="32"/>
  <c r="C31" i="32"/>
  <c r="D30" i="32"/>
  <c r="C30" i="32"/>
  <c r="D29" i="32"/>
  <c r="C29" i="32"/>
  <c r="D28" i="32"/>
  <c r="C28" i="32"/>
  <c r="D27" i="32"/>
  <c r="C27" i="32"/>
  <c r="D26" i="32"/>
  <c r="C26" i="32"/>
  <c r="D25" i="32"/>
  <c r="C25" i="32"/>
  <c r="D24" i="32"/>
  <c r="C24" i="32"/>
  <c r="D23" i="32"/>
  <c r="C23" i="32"/>
  <c r="D22" i="32"/>
  <c r="C22" i="32"/>
  <c r="D21" i="32"/>
  <c r="C21" i="32"/>
  <c r="D20" i="32"/>
  <c r="C20" i="32"/>
  <c r="D19" i="32"/>
  <c r="C19" i="32"/>
  <c r="D18" i="32"/>
  <c r="C18" i="32"/>
  <c r="D17" i="32"/>
  <c r="C17" i="32"/>
  <c r="D16" i="32"/>
  <c r="C16" i="32"/>
  <c r="D15" i="32"/>
  <c r="C15" i="32"/>
  <c r="D14" i="32"/>
  <c r="C14" i="32"/>
  <c r="D13" i="32"/>
  <c r="C13" i="32"/>
  <c r="D12" i="32"/>
  <c r="C12" i="32"/>
  <c r="D11" i="32"/>
  <c r="C11" i="32"/>
  <c r="D10" i="32"/>
  <c r="C10" i="32"/>
  <c r="D9" i="32"/>
  <c r="C9" i="32"/>
  <c r="D8" i="32"/>
  <c r="C8" i="32"/>
  <c r="D7" i="32"/>
  <c r="C7" i="32"/>
  <c r="D6" i="32"/>
  <c r="C6" i="32"/>
  <c r="D5" i="32"/>
  <c r="C5" i="32"/>
  <c r="I4" i="32"/>
  <c r="D4" i="32"/>
  <c r="C4" i="32"/>
  <c r="I7" i="31"/>
  <c r="K12" i="27"/>
  <c r="I8" i="31"/>
  <c r="F9" i="32" l="1"/>
  <c r="I6" i="31"/>
  <c r="I8" i="32"/>
  <c r="I9" i="32" l="1"/>
  <c r="I5" i="31"/>
  <c r="G10" i="31" s="1"/>
  <c r="E54" i="31"/>
  <c r="D53" i="31"/>
  <c r="C53" i="31"/>
  <c r="D52" i="31"/>
  <c r="C52" i="31"/>
  <c r="D51" i="31"/>
  <c r="C51" i="31"/>
  <c r="D50" i="31"/>
  <c r="C50" i="31"/>
  <c r="D49" i="31"/>
  <c r="C49" i="31"/>
  <c r="D48" i="31"/>
  <c r="C48" i="31"/>
  <c r="D47" i="31"/>
  <c r="C47" i="31"/>
  <c r="D46" i="31"/>
  <c r="C46" i="31"/>
  <c r="D45" i="31"/>
  <c r="C45" i="31"/>
  <c r="D44" i="31"/>
  <c r="C44" i="31"/>
  <c r="D43" i="31"/>
  <c r="C43" i="31"/>
  <c r="D42" i="31"/>
  <c r="C42" i="31"/>
  <c r="D41" i="31"/>
  <c r="C41" i="31"/>
  <c r="D40" i="31"/>
  <c r="C40" i="31"/>
  <c r="D39" i="31"/>
  <c r="C39" i="31"/>
  <c r="D38" i="31"/>
  <c r="C38" i="31"/>
  <c r="D37" i="31"/>
  <c r="C37" i="31"/>
  <c r="D36" i="31"/>
  <c r="C36" i="31"/>
  <c r="D35" i="31"/>
  <c r="C35" i="31"/>
  <c r="D34" i="31"/>
  <c r="C34" i="31"/>
  <c r="D33" i="31"/>
  <c r="C33" i="31"/>
  <c r="D32" i="31"/>
  <c r="C32" i="31"/>
  <c r="D31" i="31"/>
  <c r="C31" i="31"/>
  <c r="D30" i="31"/>
  <c r="C30" i="31"/>
  <c r="D29" i="31"/>
  <c r="C29" i="31"/>
  <c r="D28" i="31"/>
  <c r="C28" i="31"/>
  <c r="D27" i="31"/>
  <c r="C27" i="31"/>
  <c r="D26" i="31"/>
  <c r="C26" i="31"/>
  <c r="D25" i="31"/>
  <c r="C25" i="31"/>
  <c r="D24" i="31"/>
  <c r="C24" i="31"/>
  <c r="D23" i="31"/>
  <c r="C23" i="31"/>
  <c r="D22" i="31"/>
  <c r="C22" i="31"/>
  <c r="D21" i="31"/>
  <c r="C21" i="31"/>
  <c r="D20" i="31"/>
  <c r="C20" i="31"/>
  <c r="D19" i="31"/>
  <c r="C19" i="31"/>
  <c r="D18" i="31"/>
  <c r="C18" i="31"/>
  <c r="D17" i="31"/>
  <c r="C17" i="31"/>
  <c r="D16" i="31"/>
  <c r="C16" i="31"/>
  <c r="D15" i="31"/>
  <c r="C15" i="31"/>
  <c r="D14" i="31"/>
  <c r="C14" i="31"/>
  <c r="D13" i="31"/>
  <c r="C13" i="31"/>
  <c r="D12" i="31"/>
  <c r="C12" i="31"/>
  <c r="D11" i="31"/>
  <c r="C11" i="31"/>
  <c r="D10" i="31"/>
  <c r="C10" i="31"/>
  <c r="D9" i="31"/>
  <c r="C9" i="31"/>
  <c r="D8" i="31"/>
  <c r="C8" i="31"/>
  <c r="D7" i="31"/>
  <c r="C7" i="31"/>
  <c r="D6" i="31"/>
  <c r="C6" i="31"/>
  <c r="D5" i="31"/>
  <c r="C5" i="31"/>
  <c r="I4" i="31"/>
  <c r="D4" i="31"/>
  <c r="C4" i="31"/>
  <c r="I21" i="31" l="1"/>
  <c r="I9" i="31"/>
  <c r="I22" i="31" l="1"/>
  <c r="G24" i="31" s="1"/>
  <c r="G23" i="30"/>
  <c r="G22" i="30"/>
  <c r="G21" i="30"/>
  <c r="G20" i="30"/>
  <c r="G19" i="30"/>
  <c r="G18" i="30"/>
  <c r="G17" i="30"/>
  <c r="H16" i="30"/>
  <c r="H22" i="30" s="1"/>
  <c r="D21" i="30"/>
  <c r="D17" i="30"/>
  <c r="B21" i="30" s="1"/>
  <c r="D20" i="30"/>
  <c r="H17" i="30" l="1"/>
  <c r="H19" i="30"/>
  <c r="H21" i="30"/>
  <c r="H23" i="30"/>
  <c r="H18" i="30"/>
  <c r="H20" i="30"/>
  <c r="D19" i="30" l="1"/>
  <c r="B22" i="30" l="1"/>
  <c r="M6" i="28"/>
  <c r="C15" i="28"/>
  <c r="F15" i="28" s="1"/>
  <c r="C14" i="28"/>
  <c r="F14" i="28" s="1"/>
  <c r="C13" i="28"/>
  <c r="F13" i="28" s="1"/>
  <c r="C12" i="28"/>
  <c r="F12" i="28" s="1"/>
  <c r="C11" i="28"/>
  <c r="F11" i="28" s="1"/>
  <c r="C10" i="28"/>
  <c r="F10" i="28" s="1"/>
  <c r="C9" i="28"/>
  <c r="F9" i="28" s="1"/>
  <c r="C8" i="28"/>
  <c r="F8" i="28" s="1"/>
  <c r="C7" i="28"/>
  <c r="F7" i="28" s="1"/>
  <c r="C6" i="28"/>
  <c r="F6" i="28" s="1"/>
  <c r="G16" i="28"/>
  <c r="M9" i="28"/>
  <c r="M8" i="28" l="1"/>
  <c r="G15" i="28"/>
  <c r="G14" i="28"/>
  <c r="G13" i="28"/>
  <c r="G12" i="28"/>
  <c r="G11" i="28"/>
  <c r="G10" i="28"/>
  <c r="G9" i="28"/>
  <c r="G8" i="28"/>
  <c r="G7" i="28"/>
  <c r="G6" i="28"/>
  <c r="M10" i="28" l="1"/>
  <c r="K11" i="28" s="1"/>
  <c r="H14" i="6" l="1"/>
  <c r="H15" i="6" s="1"/>
  <c r="D10" i="6"/>
  <c r="D11" i="6"/>
  <c r="D12" i="6"/>
  <c r="D13" i="6"/>
  <c r="D14" i="6"/>
  <c r="D15" i="6"/>
  <c r="D16" i="6"/>
  <c r="D17" i="6"/>
  <c r="D18" i="6"/>
  <c r="D19" i="6"/>
  <c r="D20" i="6"/>
  <c r="D9" i="6"/>
  <c r="F9" i="6"/>
  <c r="C9" i="27"/>
  <c r="D9" i="27" s="1"/>
  <c r="F9" i="27" s="1"/>
  <c r="C8" i="27"/>
  <c r="C7" i="27"/>
  <c r="C6" i="27"/>
  <c r="I12" i="27" s="1"/>
  <c r="D9" i="3"/>
  <c r="E20" i="6"/>
  <c r="D6" i="27" l="1"/>
  <c r="F6" i="27" s="1"/>
  <c r="D8" i="27"/>
  <c r="F8" i="27" s="1"/>
  <c r="D7" i="27"/>
  <c r="F7" i="27" s="1"/>
  <c r="G5" i="27"/>
  <c r="D5" i="27"/>
  <c r="F5" i="27" s="1"/>
  <c r="G13" i="27" l="1"/>
  <c r="C9" i="3"/>
  <c r="C19" i="3" l="1"/>
  <c r="C20" i="3"/>
  <c r="C21" i="3"/>
  <c r="C22" i="3"/>
  <c r="C17" i="3"/>
  <c r="C18" i="3"/>
  <c r="C14" i="3"/>
  <c r="C15" i="3"/>
  <c r="C16" i="3"/>
  <c r="C10" i="3"/>
  <c r="C11" i="3"/>
  <c r="C12" i="3"/>
  <c r="C13" i="3"/>
  <c r="C4" i="1"/>
  <c r="D7" i="1"/>
  <c r="B11" i="1" s="1"/>
  <c r="D9" i="1"/>
  <c r="D8" i="1"/>
  <c r="J8" i="1" s="1"/>
  <c r="G4" i="1"/>
  <c r="J9" i="1" l="1"/>
  <c r="D11" i="1"/>
  <c r="J10" i="1"/>
  <c r="B12" i="1"/>
  <c r="D10" i="1"/>
  <c r="B16" i="1" l="1"/>
</calcChain>
</file>

<file path=xl/sharedStrings.xml><?xml version="1.0" encoding="utf-8"?>
<sst xmlns="http://schemas.openxmlformats.org/spreadsheetml/2006/main" count="886" uniqueCount="254">
  <si>
    <t xml:space="preserve">Jika syarat </t>
  </si>
  <si>
    <t xml:space="preserve">yang dijalankan </t>
  </si>
  <si>
    <t>Contoh:</t>
  </si>
  <si>
    <t>Apa yang akan dibeli</t>
  </si>
  <si>
    <t>Berapa harganya?</t>
  </si>
  <si>
    <t>Punya uang berapa?</t>
  </si>
  <si>
    <t>Syarat terpenuhi?</t>
  </si>
  <si>
    <t>LOGIKA FUNGSI IF</t>
  </si>
  <si>
    <t>Mengurai logika fungsi IF</t>
  </si>
  <si>
    <t>Apa syaratnya</t>
  </si>
  <si>
    <t>Perintah A</t>
  </si>
  <si>
    <t>Perintah B</t>
  </si>
  <si>
    <t>Bentuk Fungsi: =IF(syarat;perintah_A;perintah_B)</t>
  </si>
  <si>
    <t>Kelulusan Ujian</t>
  </si>
  <si>
    <t>No</t>
  </si>
  <si>
    <t>Nilai</t>
  </si>
  <si>
    <t>Keterangan</t>
  </si>
  <si>
    <t>IF - TEKS</t>
  </si>
  <si>
    <t>Kondisi</t>
  </si>
  <si>
    <t>Aktivitas</t>
  </si>
  <si>
    <t>Syarat</t>
  </si>
  <si>
    <t>Kenyang</t>
  </si>
  <si>
    <t>Menonton TV</t>
  </si>
  <si>
    <t>A</t>
  </si>
  <si>
    <t>B</t>
  </si>
  <si>
    <t>A (perintah A)</t>
  </si>
  <si>
    <t>B (perintah B)</t>
  </si>
  <si>
    <t>Mencari Makanan</t>
  </si>
  <si>
    <t>Lapar</t>
  </si>
  <si>
    <t>Fungsi IF</t>
  </si>
  <si>
    <t>&lt;&lt; sel referensi</t>
  </si>
  <si>
    <t>IF BERTINGKAT</t>
  </si>
  <si>
    <t>Penilaian Ujian</t>
  </si>
  <si>
    <t>Huruf</t>
  </si>
  <si>
    <t>E</t>
  </si>
  <si>
    <t>D</t>
  </si>
  <si>
    <t>C</t>
  </si>
  <si>
    <t>Tidak Lulus</t>
  </si>
  <si>
    <t>Lulus</t>
  </si>
  <si>
    <t>Nama</t>
  </si>
  <si>
    <t>Hasil</t>
  </si>
  <si>
    <t>Bobot</t>
  </si>
  <si>
    <t>Kriteria penilaian</t>
  </si>
  <si>
    <t>Angka</t>
  </si>
  <si>
    <t>C-</t>
  </si>
  <si>
    <t>C+</t>
  </si>
  <si>
    <t>B-</t>
  </si>
  <si>
    <t>B+</t>
  </si>
  <si>
    <t>A-</t>
  </si>
  <si>
    <t>Jakarta</t>
  </si>
  <si>
    <t>Formula</t>
  </si>
  <si>
    <t>Penjelasan</t>
  </si>
  <si>
    <t>Tahun Lulus</t>
  </si>
  <si>
    <t>Jika syarat terpenuhi</t>
  </si>
  <si>
    <t>Jika syarat tidak terpenuhi</t>
  </si>
  <si>
    <t xml:space="preserve">Silakan pilih nilai </t>
  </si>
  <si>
    <t>Penjelasan Fungsi IF</t>
  </si>
  <si>
    <t>0 - 49</t>
  </si>
  <si>
    <t>50 - 69</t>
  </si>
  <si>
    <t>70 - 79</t>
  </si>
  <si>
    <t>80 - 89</t>
  </si>
  <si>
    <t>90 - 100</t>
  </si>
  <si>
    <t xml:space="preserve">Nilai </t>
  </si>
  <si>
    <r>
      <t>Ubah menjadi tabel (</t>
    </r>
    <r>
      <rPr>
        <b/>
        <i/>
        <sz val="11"/>
        <color rgb="FFFF0000"/>
        <rFont val="Calibri"/>
        <family val="2"/>
        <scheme val="minor"/>
      </rPr>
      <t>bingkai</t>
    </r>
    <r>
      <rPr>
        <b/>
        <sz val="11"/>
        <color rgb="FF0000FF"/>
        <rFont val="Calibri"/>
        <family val="2"/>
        <scheme val="minor"/>
      </rPr>
      <t>)</t>
    </r>
  </si>
  <si>
    <t>0 - 39</t>
  </si>
  <si>
    <t>40 - 49</t>
  </si>
  <si>
    <t>50 - 54</t>
  </si>
  <si>
    <t>55 - 59</t>
  </si>
  <si>
    <t>60 - 64</t>
  </si>
  <si>
    <t>75 - 79</t>
  </si>
  <si>
    <t>80 - 84</t>
  </si>
  <si>
    <t>Susunan Kolom</t>
  </si>
  <si>
    <t>VLOOKUP</t>
  </si>
  <si>
    <t>Yang dicari</t>
  </si>
  <si>
    <t>Posisi kolom pada tabel</t>
  </si>
  <si>
    <t>Nama tabel</t>
  </si>
  <si>
    <t>NILAI</t>
  </si>
  <si>
    <t>65 -74</t>
  </si>
  <si>
    <t>85 - 89</t>
  </si>
  <si>
    <t>Kode</t>
  </si>
  <si>
    <t>Instansi</t>
  </si>
  <si>
    <t>Alamat</t>
  </si>
  <si>
    <t>No HP</t>
  </si>
  <si>
    <t>Email</t>
  </si>
  <si>
    <t>ALUMNI</t>
  </si>
  <si>
    <t>Agus Rahmanto</t>
  </si>
  <si>
    <t>Jack Sodikin</t>
  </si>
  <si>
    <t>Elvira</t>
  </si>
  <si>
    <t>Poltak</t>
  </si>
  <si>
    <t>Susan</t>
  </si>
  <si>
    <t>Deviana</t>
  </si>
  <si>
    <t>Teguh Budianto</t>
  </si>
  <si>
    <t>Irfandi</t>
  </si>
  <si>
    <t>Nomor</t>
  </si>
  <si>
    <t>Data dicari</t>
  </si>
  <si>
    <t>Rivyanti</t>
  </si>
  <si>
    <t>Kota Asal</t>
  </si>
  <si>
    <t>Bumiayu</t>
  </si>
  <si>
    <t>Tegal</t>
  </si>
  <si>
    <t>Cirebon</t>
  </si>
  <si>
    <t>Medan</t>
  </si>
  <si>
    <t>Pati</t>
  </si>
  <si>
    <t>Padang</t>
  </si>
  <si>
    <t>Bogor</t>
  </si>
  <si>
    <t>Pamulang</t>
  </si>
  <si>
    <t>Wiraswasta</t>
  </si>
  <si>
    <t>TNI/Polri</t>
  </si>
  <si>
    <t>PT. Anugerah</t>
  </si>
  <si>
    <t>PT. Karel Ent</t>
  </si>
  <si>
    <t>Warta Koperasi</t>
  </si>
  <si>
    <t>Asuransi JAYA</t>
  </si>
  <si>
    <t>PT. Asia</t>
  </si>
  <si>
    <t>ASN (PNS)</t>
  </si>
  <si>
    <t>PT. Java</t>
  </si>
  <si>
    <t>Bank ABC</t>
  </si>
  <si>
    <t>Jogjakarta</t>
  </si>
  <si>
    <t>Bekasi</t>
  </si>
  <si>
    <t>Aceh</t>
  </si>
  <si>
    <t>Palembang</t>
  </si>
  <si>
    <t>Banjarmasin</t>
  </si>
  <si>
    <t>087884332099</t>
  </si>
  <si>
    <t>gusrahman@gmail.com</t>
  </si>
  <si>
    <t>jackdiki@yahoo.com</t>
  </si>
  <si>
    <t>elvira@anugerah.co.id</t>
  </si>
  <si>
    <t>susan@wartakop.co.id</t>
  </si>
  <si>
    <t>irfandi@jaya.co.id</t>
  </si>
  <si>
    <t>deviana@asia.com</t>
  </si>
  <si>
    <t>teguh123@gmail.com</t>
  </si>
  <si>
    <t>rivy@java.co.id</t>
  </si>
  <si>
    <t>poltak@karel.com</t>
  </si>
  <si>
    <t>Pitta Yohanna</t>
  </si>
  <si>
    <t>pitta_y@abc.com</t>
  </si>
  <si>
    <t>081232100931</t>
  </si>
  <si>
    <t>081599609872</t>
  </si>
  <si>
    <t>081173432013</t>
  </si>
  <si>
    <t>081673430001</t>
  </si>
  <si>
    <t>085678901234</t>
  </si>
  <si>
    <t>081399991234</t>
  </si>
  <si>
    <t>085789101112</t>
  </si>
  <si>
    <t>085643211234</t>
  </si>
  <si>
    <t>081777711234</t>
  </si>
  <si>
    <t>SUMIF</t>
  </si>
  <si>
    <t>Nama Pelanggan</t>
  </si>
  <si>
    <t>Transaksi</t>
  </si>
  <si>
    <t>T002</t>
  </si>
  <si>
    <t>Pelanggan</t>
  </si>
  <si>
    <t>T001</t>
  </si>
  <si>
    <t>T004</t>
  </si>
  <si>
    <t>Jonathan</t>
  </si>
  <si>
    <t>Bandung</t>
  </si>
  <si>
    <t>Range</t>
  </si>
  <si>
    <t>Poltak Sipahutar</t>
  </si>
  <si>
    <t>Kriteria</t>
  </si>
  <si>
    <t>T003</t>
  </si>
  <si>
    <t>Andi Marestio N</t>
  </si>
  <si>
    <t>T005</t>
  </si>
  <si>
    <t>Range data</t>
  </si>
  <si>
    <t>Adi Alamsyah</t>
  </si>
  <si>
    <t>T007</t>
  </si>
  <si>
    <t>T006</t>
  </si>
  <si>
    <t>T008</t>
  </si>
  <si>
    <t>Rudy Ardiansyah</t>
  </si>
  <si>
    <t>Herlambang</t>
  </si>
  <si>
    <t>T010</t>
  </si>
  <si>
    <t>T009</t>
  </si>
  <si>
    <t>Jumlah</t>
  </si>
  <si>
    <t>Pitta Yohana</t>
  </si>
  <si>
    <t>Lihat formula:       YA         TIDAK</t>
  </si>
  <si>
    <t>IF - REFERENSI SEL</t>
  </si>
  <si>
    <t>COUNTIF</t>
  </si>
  <si>
    <t>Jenis Kelamin</t>
  </si>
  <si>
    <t>Kantor Cabang</t>
  </si>
  <si>
    <t>Divisi</t>
  </si>
  <si>
    <t>Usia</t>
  </si>
  <si>
    <t>Jumlah Karyawan</t>
  </si>
  <si>
    <t>Pria</t>
  </si>
  <si>
    <t>Produksi</t>
  </si>
  <si>
    <t>Cabang</t>
  </si>
  <si>
    <t>Selviany</t>
  </si>
  <si>
    <t>Wanita</t>
  </si>
  <si>
    <t>Pemasaran</t>
  </si>
  <si>
    <t>Diandra</t>
  </si>
  <si>
    <t>Solo</t>
  </si>
  <si>
    <t>Teknik</t>
  </si>
  <si>
    <t>Umum</t>
  </si>
  <si>
    <t>Ferry</t>
  </si>
  <si>
    <t>Santoso</t>
  </si>
  <si>
    <t>Dedi</t>
  </si>
  <si>
    <t>Riyadi</t>
  </si>
  <si>
    <t>Semarang</t>
  </si>
  <si>
    <t>Ardiansyah</t>
  </si>
  <si>
    <t>Novita</t>
  </si>
  <si>
    <t>Rizaldi</t>
  </si>
  <si>
    <t>Aldo</t>
  </si>
  <si>
    <t>Suswati</t>
  </si>
  <si>
    <t>Zakaria</t>
  </si>
  <si>
    <t>Amirudin</t>
  </si>
  <si>
    <t>Tatiek</t>
  </si>
  <si>
    <t>Herlina</t>
  </si>
  <si>
    <t>Fauzi</t>
  </si>
  <si>
    <t>Diana</t>
  </si>
  <si>
    <t>Suryana</t>
  </si>
  <si>
    <t>Santi</t>
  </si>
  <si>
    <t>Elriva</t>
  </si>
  <si>
    <t>Akbar</t>
  </si>
  <si>
    <t>Faisal</t>
  </si>
  <si>
    <t>Tara</t>
  </si>
  <si>
    <t>Herman</t>
  </si>
  <si>
    <t>Riyanto</t>
  </si>
  <si>
    <t>Asep</t>
  </si>
  <si>
    <t>Hendra</t>
  </si>
  <si>
    <t>Dadang</t>
  </si>
  <si>
    <t>Zulkifli</t>
  </si>
  <si>
    <t>Ambarwati</t>
  </si>
  <si>
    <t>Sulastri</t>
  </si>
  <si>
    <t>Taufik</t>
  </si>
  <si>
    <t>Tatang</t>
  </si>
  <si>
    <t>Devira</t>
  </si>
  <si>
    <t>Samsudin</t>
  </si>
  <si>
    <t>Harris</t>
  </si>
  <si>
    <t>Herdinan</t>
  </si>
  <si>
    <t>Gatot</t>
  </si>
  <si>
    <t>Shinta</t>
  </si>
  <si>
    <t>Noviantika</t>
  </si>
  <si>
    <t>Devi</t>
  </si>
  <si>
    <t>Bambang</t>
  </si>
  <si>
    <t>Kristiana</t>
  </si>
  <si>
    <t>Gunawan</t>
  </si>
  <si>
    <t>Susana</t>
  </si>
  <si>
    <t>COUNTIFS</t>
  </si>
  <si>
    <t>Karyawan</t>
  </si>
  <si>
    <t>&lt;30</t>
  </si>
  <si>
    <t>Ahmad Syarifudin</t>
  </si>
  <si>
    <t xml:space="preserve">Catatan: </t>
  </si>
  <si>
    <t>range berupa kelompok data sejenis</t>
  </si>
  <si>
    <t>Lokasi range</t>
  </si>
  <si>
    <t>Judul kolom</t>
  </si>
  <si>
    <t>Kota</t>
  </si>
  <si>
    <t>Range data dijumlah</t>
  </si>
  <si>
    <t>% sesuai kota</t>
  </si>
  <si>
    <t>&lt;=25</t>
  </si>
  <si>
    <t>&gt;25</t>
  </si>
  <si>
    <t>Pejelasan penerapan fungsi COUNTIF</t>
  </si>
  <si>
    <t>LEFT</t>
  </si>
  <si>
    <t>Isi Teks</t>
  </si>
  <si>
    <t>Jumlah karakter</t>
  </si>
  <si>
    <t>Karakter ke-</t>
  </si>
  <si>
    <t>JOGJAKARTA</t>
  </si>
  <si>
    <t>RIGHT</t>
  </si>
  <si>
    <t>Fungsi =LEFT(karakter atau posisi karakter/teks;jumlah karakter)</t>
  </si>
  <si>
    <t>Fungsi =RIGHT(karakter atau posisi karakter/teks;jumlah karakter)</t>
  </si>
  <si>
    <t>MID</t>
  </si>
  <si>
    <t>Posisi awal</t>
  </si>
  <si>
    <t>Fungsi =MID(posisi karakter/teks;posisi awal;jumlah karakter)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</si>
</sst>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ke-&quot;0"/>
    <numFmt numFmtId="165" formatCode="0###"/>
    <numFmt numFmtId="166" formatCode="General\ &quot;tahun &quot;"/>
    <numFmt numFmtId="167" formatCode="#,##0\ &quot;orang &quot;"/>
    <numFmt numFmtId="168" formatCode="General\ &quot;orang&quot;"/>
  </numFmts>
  <fonts count="31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b/>
      <sz val="14"/>
      <color rgb="FF074ACF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rgb="FF074ACF"/>
      <name val="Calibri"/>
      <family val="2"/>
      <scheme val="minor"/>
    </font>
    <font>
      <i/>
      <sz val="11"/>
      <color rgb="FF074ACF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74ACF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indexed="63"/>
      <name val="Calibri"/>
      <family val="2"/>
      <scheme val="minor"/>
    </font>
    <font>
      <sz val="11"/>
      <name val="Calibri"/>
      <family val="2"/>
      <charset val="1"/>
      <scheme val="minor"/>
    </font>
    <font>
      <sz val="11"/>
      <color theme="3" tint="-0.249977111117893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charset val="1"/>
      <scheme val="minor"/>
    </font>
    <font>
      <sz val="11"/>
      <color theme="0" tint="-4.9989318521683403E-2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b/>
      <sz val="11"/>
      <color indexed="9"/>
      <name val="Calibri"/>
      <family val="2"/>
      <scheme val="minor"/>
    </font>
    <font>
      <i/>
      <sz val="11"/>
      <color rgb="FF0000FF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theme="0"/>
      </left>
      <right style="thin">
        <color theme="0"/>
      </right>
      <top style="medium">
        <color rgb="FFFF0000"/>
      </top>
      <bottom/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8">
    <xf numFmtId="0" fontId="0" fillId="0" borderId="0"/>
    <xf numFmtId="0" fontId="15" fillId="0" borderId="0"/>
    <xf numFmtId="0" fontId="26" fillId="0" borderId="0" applyNumberFormat="0" applyFill="0" applyBorder="0" applyAlignment="0" applyProtection="0"/>
    <xf numFmtId="0" fontId="15" fillId="0" borderId="0"/>
    <xf numFmtId="0" fontId="25" fillId="0" borderId="0"/>
    <xf numFmtId="0" fontId="25" fillId="0" borderId="0"/>
    <xf numFmtId="0" fontId="15" fillId="0" borderId="0"/>
    <xf numFmtId="0" fontId="25" fillId="0" borderId="0"/>
  </cellStyleXfs>
  <cellXfs count="28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3" fillId="3" borderId="0" xfId="0" applyFont="1" applyFill="1" applyAlignment="1">
      <alignment horizontal="left" vertical="center" indent="1"/>
    </xf>
    <xf numFmtId="0" fontId="3" fillId="3" borderId="0" xfId="0" applyFont="1" applyFill="1" applyAlignment="1">
      <alignment vertical="center"/>
    </xf>
    <xf numFmtId="0" fontId="0" fillId="4" borderId="0" xfId="0" applyFill="1" applyAlignment="1">
      <alignment horizontal="left" vertical="center" indent="1"/>
    </xf>
    <xf numFmtId="0" fontId="0" fillId="4" borderId="1" xfId="0" applyFill="1" applyBorder="1" applyAlignment="1">
      <alignment horizontal="left" vertical="center" indent="1"/>
    </xf>
    <xf numFmtId="0" fontId="0" fillId="4" borderId="0" xfId="0" applyFill="1" applyBorder="1" applyAlignment="1">
      <alignment vertical="center"/>
    </xf>
    <xf numFmtId="37" fontId="0" fillId="4" borderId="1" xfId="0" applyNumberForma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3" borderId="2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vertical="center"/>
    </xf>
    <xf numFmtId="0" fontId="0" fillId="4" borderId="3" xfId="0" applyFill="1" applyBorder="1" applyAlignment="1">
      <alignment horizontal="left" vertical="center" indent="1"/>
    </xf>
    <xf numFmtId="0" fontId="0" fillId="4" borderId="2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3" fillId="3" borderId="5" xfId="0" applyFont="1" applyFill="1" applyBorder="1" applyAlignment="1">
      <alignment horizontal="left" vertical="center" indent="3"/>
    </xf>
    <xf numFmtId="37" fontId="0" fillId="4" borderId="0" xfId="0" applyNumberFormat="1" applyFill="1" applyAlignment="1">
      <alignment vertical="center"/>
    </xf>
    <xf numFmtId="0" fontId="0" fillId="4" borderId="4" xfId="0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6" borderId="3" xfId="0" applyFont="1" applyFill="1" applyBorder="1" applyAlignment="1">
      <alignment horizontal="center" vertical="center"/>
    </xf>
    <xf numFmtId="0" fontId="0" fillId="4" borderId="1" xfId="0" quotePrefix="1" applyFill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4" borderId="0" xfId="0" quotePrefix="1" applyFill="1" applyAlignment="1">
      <alignment horizontal="left" vertical="center" indent="1"/>
    </xf>
    <xf numFmtId="0" fontId="0" fillId="7" borderId="4" xfId="0" applyFill="1" applyBorder="1" applyAlignment="1">
      <alignment horizontal="center" vertical="center"/>
    </xf>
    <xf numFmtId="0" fontId="7" fillId="0" borderId="0" xfId="0" quotePrefix="1" applyFont="1" applyAlignment="1">
      <alignment vertical="center"/>
    </xf>
    <xf numFmtId="0" fontId="14" fillId="0" borderId="0" xfId="0" applyFont="1" applyAlignment="1">
      <alignment vertical="center"/>
    </xf>
    <xf numFmtId="0" fontId="0" fillId="7" borderId="1" xfId="0" applyFill="1" applyBorder="1" applyAlignment="1">
      <alignment horizontal="left" vertical="center" indent="1"/>
    </xf>
    <xf numFmtId="0" fontId="15" fillId="0" borderId="0" xfId="1" applyAlignment="1">
      <alignment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18" fillId="0" borderId="0" xfId="1" applyFont="1" applyAlignment="1">
      <alignment vertical="center"/>
    </xf>
    <xf numFmtId="0" fontId="15" fillId="0" borderId="0" xfId="1" applyBorder="1" applyAlignment="1">
      <alignment vertical="center"/>
    </xf>
    <xf numFmtId="0" fontId="19" fillId="4" borderId="4" xfId="1" applyFont="1" applyFill="1" applyBorder="1" applyAlignment="1">
      <alignment horizontal="center" vertical="center"/>
    </xf>
    <xf numFmtId="39" fontId="17" fillId="4" borderId="0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0" fillId="9" borderId="4" xfId="0" applyFill="1" applyBorder="1" applyAlignment="1">
      <alignment horizontal="left" vertical="center" indent="1"/>
    </xf>
    <xf numFmtId="0" fontId="0" fillId="4" borderId="0" xfId="0" applyFill="1" applyAlignment="1">
      <alignment vertical="center"/>
    </xf>
    <xf numFmtId="0" fontId="0" fillId="0" borderId="0" xfId="0" applyAlignment="1">
      <alignment vertical="center" wrapText="1"/>
    </xf>
    <xf numFmtId="0" fontId="3" fillId="8" borderId="4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9" borderId="4" xfId="0" quotePrefix="1" applyFill="1" applyBorder="1" applyAlignment="1">
      <alignment horizontal="left" vertical="center" indent="1"/>
    </xf>
    <xf numFmtId="0" fontId="0" fillId="7" borderId="0" xfId="0" applyFill="1" applyAlignment="1">
      <alignment vertical="center"/>
    </xf>
    <xf numFmtId="39" fontId="3" fillId="3" borderId="2" xfId="1" applyNumberFormat="1" applyFon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3" fillId="8" borderId="0" xfId="0" applyFont="1" applyFill="1" applyAlignment="1">
      <alignment horizontal="left" vertical="center" indent="1"/>
    </xf>
    <xf numFmtId="0" fontId="3" fillId="8" borderId="0" xfId="0" applyFont="1" applyFill="1" applyAlignment="1">
      <alignment horizontal="center" vertical="center"/>
    </xf>
    <xf numFmtId="0" fontId="0" fillId="7" borderId="4" xfId="0" applyFill="1" applyBorder="1" applyAlignment="1">
      <alignment horizontal="left" vertical="center" indent="1"/>
    </xf>
    <xf numFmtId="0" fontId="0" fillId="7" borderId="1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3" fillId="8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6" borderId="10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indent="1"/>
    </xf>
    <xf numFmtId="0" fontId="24" fillId="8" borderId="0" xfId="0" applyFont="1" applyFill="1" applyAlignment="1">
      <alignment vertical="center"/>
    </xf>
    <xf numFmtId="0" fontId="11" fillId="7" borderId="1" xfId="0" applyFont="1" applyFill="1" applyBorder="1" applyAlignment="1">
      <alignment horizontal="left" vertical="center" indent="1"/>
    </xf>
    <xf numFmtId="0" fontId="11" fillId="7" borderId="0" xfId="0" applyFont="1" applyFill="1" applyBorder="1" applyAlignment="1">
      <alignment horizontal="left" vertical="center" indent="1"/>
    </xf>
    <xf numFmtId="0" fontId="0" fillId="7" borderId="0" xfId="0" applyFill="1" applyBorder="1" applyAlignment="1">
      <alignment horizontal="left" vertical="center" indent="1"/>
    </xf>
    <xf numFmtId="0" fontId="3" fillId="8" borderId="0" xfId="0" applyFont="1" applyFill="1" applyBorder="1" applyAlignment="1">
      <alignment horizontal="left" vertical="center" indent="1"/>
    </xf>
    <xf numFmtId="0" fontId="3" fillId="8" borderId="0" xfId="0" applyFont="1" applyFill="1" applyBorder="1" applyAlignment="1">
      <alignment vertical="center" wrapText="1"/>
    </xf>
    <xf numFmtId="0" fontId="0" fillId="7" borderId="0" xfId="0" applyFill="1" applyBorder="1" applyAlignment="1">
      <alignment vertical="center"/>
    </xf>
    <xf numFmtId="0" fontId="3" fillId="8" borderId="2" xfId="0" applyFont="1" applyFill="1" applyBorder="1" applyAlignment="1">
      <alignment horizontal="left" vertical="center" indent="1"/>
    </xf>
    <xf numFmtId="0" fontId="3" fillId="8" borderId="2" xfId="0" applyFon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4" borderId="1" xfId="0" applyFill="1" applyBorder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0" fontId="24" fillId="0" borderId="0" xfId="0" applyFont="1" applyFill="1" applyAlignment="1">
      <alignment vertical="center"/>
    </xf>
    <xf numFmtId="0" fontId="0" fillId="0" borderId="0" xfId="0" applyFill="1" applyBorder="1" applyAlignment="1">
      <alignment horizontal="left" vertical="center" indent="1"/>
    </xf>
    <xf numFmtId="0" fontId="8" fillId="0" borderId="0" xfId="0" applyFont="1" applyFill="1" applyAlignment="1">
      <alignment vertical="center"/>
    </xf>
    <xf numFmtId="0" fontId="18" fillId="0" borderId="0" xfId="1" applyFont="1" applyBorder="1" applyAlignment="1">
      <alignment vertical="center"/>
    </xf>
    <xf numFmtId="39" fontId="3" fillId="3" borderId="0" xfId="1" applyNumberFormat="1" applyFont="1" applyFill="1" applyBorder="1" applyAlignment="1">
      <alignment horizontal="center" vertical="center"/>
    </xf>
    <xf numFmtId="0" fontId="3" fillId="3" borderId="12" xfId="1" applyFont="1" applyFill="1" applyBorder="1" applyAlignment="1">
      <alignment horizontal="center" vertical="center"/>
    </xf>
    <xf numFmtId="0" fontId="3" fillId="3" borderId="0" xfId="1" applyFont="1" applyFill="1" applyBorder="1" applyAlignment="1">
      <alignment horizontal="center" vertical="center"/>
    </xf>
    <xf numFmtId="39" fontId="19" fillId="4" borderId="0" xfId="1" applyNumberFormat="1" applyFont="1" applyFill="1" applyBorder="1" applyAlignment="1">
      <alignment horizontal="center" vertical="center"/>
    </xf>
    <xf numFmtId="0" fontId="15" fillId="7" borderId="13" xfId="1" applyFill="1" applyBorder="1" applyAlignment="1">
      <alignment horizontal="center" vertical="center"/>
    </xf>
    <xf numFmtId="39" fontId="17" fillId="7" borderId="15" xfId="1" applyNumberFormat="1" applyFont="1" applyFill="1" applyBorder="1" applyAlignment="1">
      <alignment horizontal="center" vertical="center"/>
    </xf>
    <xf numFmtId="0" fontId="15" fillId="7" borderId="16" xfId="1" applyFill="1" applyBorder="1" applyAlignment="1">
      <alignment horizontal="center" vertical="center"/>
    </xf>
    <xf numFmtId="39" fontId="17" fillId="7" borderId="17" xfId="1" applyNumberFormat="1" applyFont="1" applyFill="1" applyBorder="1" applyAlignment="1">
      <alignment horizontal="center" vertical="center"/>
    </xf>
    <xf numFmtId="0" fontId="15" fillId="7" borderId="18" xfId="1" applyFill="1" applyBorder="1" applyAlignment="1">
      <alignment horizontal="center" vertical="center"/>
    </xf>
    <xf numFmtId="39" fontId="17" fillId="7" borderId="19" xfId="1" applyNumberFormat="1" applyFont="1" applyFill="1" applyBorder="1" applyAlignment="1">
      <alignment horizontal="center" vertical="center"/>
    </xf>
    <xf numFmtId="39" fontId="18" fillId="12" borderId="0" xfId="1" applyNumberFormat="1" applyFont="1" applyFill="1" applyBorder="1" applyAlignment="1">
      <alignment horizontal="left" vertical="center"/>
    </xf>
    <xf numFmtId="0" fontId="19" fillId="4" borderId="0" xfId="1" applyNumberFormat="1" applyFont="1" applyFill="1" applyBorder="1" applyAlignment="1">
      <alignment horizontal="center" vertical="center"/>
    </xf>
    <xf numFmtId="0" fontId="19" fillId="4" borderId="4" xfId="1" applyNumberFormat="1" applyFont="1" applyFill="1" applyBorder="1" applyAlignment="1">
      <alignment horizontal="center" vertical="center"/>
    </xf>
    <xf numFmtId="0" fontId="17" fillId="4" borderId="0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164" fontId="0" fillId="4" borderId="1" xfId="0" applyNumberFormat="1" applyFill="1" applyBorder="1" applyAlignment="1">
      <alignment horizontal="left" vertical="center" indent="1"/>
    </xf>
    <xf numFmtId="0" fontId="3" fillId="2" borderId="0" xfId="0" applyFont="1" applyFill="1" applyBorder="1" applyAlignment="1">
      <alignment horizontal="left" vertical="center" indent="1"/>
    </xf>
    <xf numFmtId="0" fontId="3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 indent="1"/>
    </xf>
    <xf numFmtId="0" fontId="3" fillId="2" borderId="2" xfId="0" applyFont="1" applyFill="1" applyBorder="1" applyAlignment="1">
      <alignment vertical="center"/>
    </xf>
    <xf numFmtId="164" fontId="0" fillId="4" borderId="3" xfId="0" applyNumberFormat="1" applyFill="1" applyBorder="1" applyAlignment="1">
      <alignment horizontal="left" vertical="center" indent="1"/>
    </xf>
    <xf numFmtId="0" fontId="0" fillId="4" borderId="0" xfId="0" applyFill="1" applyBorder="1" applyAlignment="1">
      <alignment horizontal="center" vertical="center"/>
    </xf>
    <xf numFmtId="0" fontId="19" fillId="4" borderId="7" xfId="1" applyFont="1" applyFill="1" applyBorder="1" applyAlignment="1">
      <alignment horizontal="center" vertical="center"/>
    </xf>
    <xf numFmtId="0" fontId="15" fillId="0" borderId="0" xfId="1" applyBorder="1" applyAlignment="1">
      <alignment horizontal="left" vertical="center"/>
    </xf>
    <xf numFmtId="0" fontId="3" fillId="11" borderId="8" xfId="0" applyFont="1" applyFill="1" applyBorder="1" applyAlignment="1">
      <alignment horizontal="left" vertical="center" indent="1"/>
    </xf>
    <xf numFmtId="0" fontId="3" fillId="11" borderId="8" xfId="0" applyFont="1" applyFill="1" applyBorder="1" applyAlignment="1">
      <alignment vertical="center"/>
    </xf>
    <xf numFmtId="0" fontId="0" fillId="7" borderId="9" xfId="0" applyFill="1" applyBorder="1" applyAlignment="1">
      <alignment horizontal="left" vertical="center" indent="1"/>
    </xf>
    <xf numFmtId="0" fontId="3" fillId="11" borderId="2" xfId="0" applyFont="1" applyFill="1" applyBorder="1" applyAlignment="1">
      <alignment horizontal="left" vertical="center" indent="1"/>
    </xf>
    <xf numFmtId="0" fontId="3" fillId="11" borderId="2" xfId="0" applyFont="1" applyFill="1" applyBorder="1" applyAlignment="1">
      <alignment vertical="center"/>
    </xf>
    <xf numFmtId="4" fontId="0" fillId="7" borderId="3" xfId="0" applyNumberFormat="1" applyFill="1" applyBorder="1" applyAlignment="1">
      <alignment horizontal="left" vertical="center" indent="1"/>
    </xf>
    <xf numFmtId="0" fontId="19" fillId="7" borderId="20" xfId="1" applyFont="1" applyFill="1" applyBorder="1" applyAlignment="1">
      <alignment horizontal="center" vertical="center"/>
    </xf>
    <xf numFmtId="0" fontId="19" fillId="7" borderId="4" xfId="1" applyFont="1" applyFill="1" applyBorder="1" applyAlignment="1">
      <alignment horizontal="center" vertical="center"/>
    </xf>
    <xf numFmtId="0" fontId="19" fillId="7" borderId="12" xfId="1" applyFont="1" applyFill="1" applyBorder="1" applyAlignment="1">
      <alignment horizontal="center" vertical="center"/>
    </xf>
    <xf numFmtId="0" fontId="0" fillId="9" borderId="9" xfId="0" applyFill="1" applyBorder="1" applyAlignment="1">
      <alignment horizontal="left" vertical="center" indent="1"/>
    </xf>
    <xf numFmtId="0" fontId="27" fillId="7" borderId="0" xfId="0" applyFont="1" applyFill="1" applyAlignment="1">
      <alignment vertical="center"/>
    </xf>
    <xf numFmtId="0" fontId="20" fillId="7" borderId="0" xfId="2" applyFont="1" applyFill="1" applyAlignment="1">
      <alignment horizontal="left" vertical="center" indent="1"/>
    </xf>
    <xf numFmtId="0" fontId="0" fillId="7" borderId="0" xfId="0" applyFill="1" applyAlignment="1">
      <alignment horizontal="right" vertical="center" indent="1"/>
    </xf>
    <xf numFmtId="49" fontId="0" fillId="7" borderId="4" xfId="0" applyNumberFormat="1" applyFill="1" applyBorder="1" applyAlignment="1">
      <alignment horizontal="left" vertical="center" indent="1"/>
    </xf>
    <xf numFmtId="0" fontId="0" fillId="9" borderId="8" xfId="0" applyFill="1" applyBorder="1" applyAlignment="1">
      <alignment vertical="center"/>
    </xf>
    <xf numFmtId="0" fontId="15" fillId="0" borderId="0" xfId="3" applyAlignment="1">
      <alignment vertical="center"/>
    </xf>
    <xf numFmtId="0" fontId="16" fillId="0" borderId="0" xfId="3" applyFont="1" applyAlignment="1">
      <alignment vertical="center"/>
    </xf>
    <xf numFmtId="0" fontId="3" fillId="8" borderId="2" xfId="3" applyFont="1" applyFill="1" applyBorder="1" applyAlignment="1">
      <alignment horizontal="center" vertical="center"/>
    </xf>
    <xf numFmtId="0" fontId="3" fillId="8" borderId="6" xfId="3" applyFont="1" applyFill="1" applyBorder="1" applyAlignment="1">
      <alignment horizontal="center" vertical="center"/>
    </xf>
    <xf numFmtId="0" fontId="18" fillId="0" borderId="0" xfId="3" applyFont="1" applyAlignment="1">
      <alignment vertical="center"/>
    </xf>
    <xf numFmtId="0" fontId="15" fillId="4" borderId="0" xfId="3" applyFill="1" applyAlignment="1">
      <alignment horizontal="center" vertical="center"/>
    </xf>
    <xf numFmtId="0" fontId="17" fillId="4" borderId="4" xfId="5" applyFont="1" applyFill="1" applyBorder="1" applyAlignment="1">
      <alignment horizontal="left" vertical="center" indent="1"/>
    </xf>
    <xf numFmtId="37" fontId="15" fillId="4" borderId="0" xfId="3" applyNumberFormat="1" applyFill="1" applyAlignment="1">
      <alignment vertical="center"/>
    </xf>
    <xf numFmtId="0" fontId="15" fillId="4" borderId="1" xfId="3" quotePrefix="1" applyFill="1" applyBorder="1" applyAlignment="1">
      <alignment horizontal="left" vertical="center" indent="1"/>
    </xf>
    <xf numFmtId="0" fontId="18" fillId="0" borderId="0" xfId="4" applyFont="1" applyAlignment="1">
      <alignment vertical="center"/>
    </xf>
    <xf numFmtId="0" fontId="17" fillId="0" borderId="0" xfId="4" applyFont="1" applyAlignment="1">
      <alignment vertical="center"/>
    </xf>
    <xf numFmtId="0" fontId="1" fillId="0" borderId="0" xfId="3" applyFont="1" applyAlignment="1">
      <alignment vertical="center"/>
    </xf>
    <xf numFmtId="0" fontId="15" fillId="0" borderId="0" xfId="3" applyFill="1" applyAlignment="1">
      <alignment vertical="center"/>
    </xf>
    <xf numFmtId="0" fontId="3" fillId="8" borderId="2" xfId="4" applyFont="1" applyFill="1" applyBorder="1" applyAlignment="1">
      <alignment horizontal="center" vertical="center"/>
    </xf>
    <xf numFmtId="0" fontId="3" fillId="8" borderId="6" xfId="4" applyFont="1" applyFill="1" applyBorder="1" applyAlignment="1">
      <alignment horizontal="center" vertical="center"/>
    </xf>
    <xf numFmtId="0" fontId="17" fillId="4" borderId="0" xfId="4" applyFont="1" applyFill="1" applyAlignment="1">
      <alignment horizontal="right" vertical="center" indent="1"/>
    </xf>
    <xf numFmtId="0" fontId="17" fillId="4" borderId="4" xfId="4" applyFont="1" applyFill="1" applyBorder="1" applyAlignment="1">
      <alignment horizontal="center" vertical="center"/>
    </xf>
    <xf numFmtId="0" fontId="17" fillId="4" borderId="4" xfId="4" applyFont="1" applyFill="1" applyBorder="1" applyAlignment="1">
      <alignment horizontal="left" vertical="center" indent="1"/>
    </xf>
    <xf numFmtId="0" fontId="17" fillId="4" borderId="0" xfId="4" applyFont="1" applyFill="1" applyAlignment="1">
      <alignment horizontal="left" vertical="center" indent="1"/>
    </xf>
    <xf numFmtId="0" fontId="15" fillId="4" borderId="1" xfId="3" applyFill="1" applyBorder="1" applyAlignment="1">
      <alignment horizontal="left" vertical="center" indent="1"/>
    </xf>
    <xf numFmtId="0" fontId="9" fillId="0" borderId="0" xfId="4" applyFont="1" applyAlignment="1">
      <alignment vertical="center"/>
    </xf>
    <xf numFmtId="0" fontId="17" fillId="0" borderId="0" xfId="4" quotePrefix="1" applyFont="1" applyAlignment="1">
      <alignment vertical="center"/>
    </xf>
    <xf numFmtId="0" fontId="17" fillId="0" borderId="0" xfId="4" applyFont="1" applyAlignment="1">
      <alignment horizontal="left" vertical="center" indent="1"/>
    </xf>
    <xf numFmtId="0" fontId="20" fillId="0" borderId="0" xfId="3" applyFont="1" applyFill="1" applyBorder="1" applyAlignment="1">
      <alignment vertical="center"/>
    </xf>
    <xf numFmtId="0" fontId="28" fillId="0" borderId="0" xfId="3" applyFont="1" applyFill="1" applyBorder="1" applyAlignment="1">
      <alignment vertical="center"/>
    </xf>
    <xf numFmtId="0" fontId="28" fillId="0" borderId="0" xfId="3" applyFont="1" applyFill="1" applyBorder="1" applyAlignment="1">
      <alignment horizontal="center" vertical="center"/>
    </xf>
    <xf numFmtId="0" fontId="15" fillId="4" borderId="2" xfId="3" applyFill="1" applyBorder="1" applyAlignment="1">
      <alignment horizontal="center" vertical="center"/>
    </xf>
    <xf numFmtId="0" fontId="17" fillId="4" borderId="6" xfId="5" applyFont="1" applyFill="1" applyBorder="1" applyAlignment="1">
      <alignment horizontal="left" vertical="center" indent="1"/>
    </xf>
    <xf numFmtId="37" fontId="15" fillId="4" borderId="2" xfId="3" applyNumberFormat="1" applyFill="1" applyBorder="1" applyAlignment="1">
      <alignment vertical="center"/>
    </xf>
    <xf numFmtId="37" fontId="3" fillId="2" borderId="0" xfId="3" applyNumberFormat="1" applyFont="1" applyFill="1" applyAlignment="1">
      <alignment vertical="center"/>
    </xf>
    <xf numFmtId="0" fontId="2" fillId="6" borderId="0" xfId="3" applyFont="1" applyFill="1" applyAlignment="1">
      <alignment vertical="center"/>
    </xf>
    <xf numFmtId="37" fontId="1" fillId="9" borderId="1" xfId="3" quotePrefix="1" applyNumberFormat="1" applyFont="1" applyFill="1" applyBorder="1" applyAlignment="1">
      <alignment horizontal="left" vertical="center" indent="1"/>
    </xf>
    <xf numFmtId="0" fontId="3" fillId="8" borderId="0" xfId="3" applyFont="1" applyFill="1" applyBorder="1" applyAlignment="1">
      <alignment horizontal="left" vertical="center" indent="1"/>
    </xf>
    <xf numFmtId="0" fontId="21" fillId="8" borderId="0" xfId="3" applyFont="1" applyFill="1" applyBorder="1" applyAlignment="1">
      <alignment horizontal="center" vertical="center"/>
    </xf>
    <xf numFmtId="0" fontId="15" fillId="8" borderId="0" xfId="3" applyFill="1" applyBorder="1" applyAlignment="1">
      <alignment vertical="center"/>
    </xf>
    <xf numFmtId="0" fontId="3" fillId="8" borderId="2" xfId="3" applyFont="1" applyFill="1" applyBorder="1" applyAlignment="1">
      <alignment horizontal="left" vertical="center" indent="1"/>
    </xf>
    <xf numFmtId="0" fontId="15" fillId="8" borderId="2" xfId="3" applyFill="1" applyBorder="1" applyAlignment="1">
      <alignment vertical="center"/>
    </xf>
    <xf numFmtId="0" fontId="15" fillId="4" borderId="3" xfId="3" applyFill="1" applyBorder="1" applyAlignment="1">
      <alignment horizontal="left" vertical="center" indent="1"/>
    </xf>
    <xf numFmtId="0" fontId="18" fillId="0" borderId="0" xfId="3" applyFont="1" applyFill="1" applyAlignment="1">
      <alignment vertical="center"/>
    </xf>
    <xf numFmtId="0" fontId="3" fillId="0" borderId="0" xfId="3" applyFont="1" applyFill="1" applyAlignment="1">
      <alignment horizontal="left" vertical="center" indent="1"/>
    </xf>
    <xf numFmtId="0" fontId="0" fillId="0" borderId="1" xfId="3" applyFont="1" applyFill="1" applyBorder="1" applyAlignment="1">
      <alignment horizontal="left" vertical="center" indent="1"/>
    </xf>
    <xf numFmtId="0" fontId="15" fillId="0" borderId="0" xfId="3" applyFill="1" applyBorder="1" applyAlignment="1">
      <alignment vertical="center"/>
    </xf>
    <xf numFmtId="0" fontId="15" fillId="0" borderId="1" xfId="3" applyFill="1" applyBorder="1" applyAlignment="1">
      <alignment horizontal="left" vertical="center" indent="1"/>
    </xf>
    <xf numFmtId="0" fontId="14" fillId="0" borderId="0" xfId="3" applyFont="1" applyFill="1" applyAlignment="1">
      <alignment horizontal="right" vertical="center" indent="1"/>
    </xf>
    <xf numFmtId="0" fontId="3" fillId="0" borderId="0" xfId="3" applyFont="1" applyFill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/>
    </xf>
    <xf numFmtId="0" fontId="15" fillId="0" borderId="0" xfId="3" applyFill="1" applyAlignment="1">
      <alignment horizontal="center" vertical="center"/>
    </xf>
    <xf numFmtId="0" fontId="15" fillId="0" borderId="1" xfId="3" quotePrefix="1" applyFill="1" applyBorder="1" applyAlignment="1">
      <alignment horizontal="left" vertical="center" indent="1"/>
    </xf>
    <xf numFmtId="0" fontId="3" fillId="6" borderId="0" xfId="3" applyFont="1" applyFill="1" applyAlignment="1">
      <alignment horizontal="left" vertical="center" indent="1"/>
    </xf>
    <xf numFmtId="0" fontId="0" fillId="9" borderId="1" xfId="3" applyFont="1" applyFill="1" applyBorder="1" applyAlignment="1">
      <alignment horizontal="left" vertical="center" indent="1"/>
    </xf>
    <xf numFmtId="0" fontId="2" fillId="0" borderId="0" xfId="3" applyFont="1" applyAlignment="1">
      <alignment vertical="center"/>
    </xf>
    <xf numFmtId="0" fontId="2" fillId="0" borderId="0" xfId="3" quotePrefix="1" applyFont="1" applyAlignment="1">
      <alignment vertical="center"/>
    </xf>
    <xf numFmtId="0" fontId="22" fillId="0" borderId="0" xfId="0" applyFont="1" applyAlignment="1">
      <alignment horizontal="left" vertical="center" indent="2"/>
    </xf>
    <xf numFmtId="0" fontId="0" fillId="0" borderId="0" xfId="0" quotePrefix="1" applyFill="1" applyBorder="1" applyAlignment="1">
      <alignment horizontal="left" vertical="center" indent="1"/>
    </xf>
    <xf numFmtId="0" fontId="1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indent="1"/>
    </xf>
    <xf numFmtId="0" fontId="3" fillId="8" borderId="2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1" fillId="0" borderId="0" xfId="6" applyFont="1" applyAlignment="1">
      <alignment vertical="center"/>
    </xf>
    <xf numFmtId="0" fontId="16" fillId="0" borderId="0" xfId="6" applyFont="1" applyAlignment="1">
      <alignment vertical="center"/>
    </xf>
    <xf numFmtId="0" fontId="3" fillId="8" borderId="2" xfId="5" applyFont="1" applyFill="1" applyBorder="1" applyAlignment="1">
      <alignment horizontal="center" vertical="center"/>
    </xf>
    <xf numFmtId="0" fontId="3" fillId="8" borderId="6" xfId="5" applyFont="1" applyFill="1" applyBorder="1" applyAlignment="1">
      <alignment horizontal="center" vertical="center"/>
    </xf>
    <xf numFmtId="0" fontId="18" fillId="0" borderId="0" xfId="5" applyFont="1" applyFill="1" applyBorder="1" applyAlignment="1">
      <alignment horizontal="left" vertical="center"/>
    </xf>
    <xf numFmtId="0" fontId="29" fillId="0" borderId="0" xfId="5" applyFont="1" applyFill="1" applyBorder="1" applyAlignment="1">
      <alignment horizontal="center" vertical="center"/>
    </xf>
    <xf numFmtId="37" fontId="17" fillId="7" borderId="0" xfId="5" applyNumberFormat="1" applyFont="1" applyFill="1" applyBorder="1" applyAlignment="1">
      <alignment vertical="center"/>
    </xf>
    <xf numFmtId="0" fontId="17" fillId="7" borderId="4" xfId="5" applyFont="1" applyFill="1" applyBorder="1" applyAlignment="1">
      <alignment horizontal="left" vertical="center" indent="1"/>
    </xf>
    <xf numFmtId="166" fontId="17" fillId="7" borderId="0" xfId="5" applyNumberFormat="1" applyFont="1" applyFill="1" applyBorder="1" applyAlignment="1">
      <alignment horizontal="right" vertical="center"/>
    </xf>
    <xf numFmtId="0" fontId="24" fillId="0" borderId="0" xfId="6" applyFont="1" applyAlignment="1">
      <alignment vertical="center"/>
    </xf>
    <xf numFmtId="0" fontId="3" fillId="8" borderId="0" xfId="5" applyFont="1" applyFill="1" applyBorder="1" applyAlignment="1">
      <alignment horizontal="left" vertical="center" indent="1"/>
    </xf>
    <xf numFmtId="0" fontId="1" fillId="4" borderId="1" xfId="6" applyFont="1" applyFill="1" applyBorder="1" applyAlignment="1">
      <alignment horizontal="left" vertical="center" indent="1"/>
    </xf>
    <xf numFmtId="167" fontId="17" fillId="4" borderId="1" xfId="5" quotePrefix="1" applyNumberFormat="1" applyFont="1" applyFill="1" applyBorder="1" applyAlignment="1">
      <alignment horizontal="center" vertical="center"/>
    </xf>
    <xf numFmtId="0" fontId="17" fillId="0" borderId="0" xfId="7" applyFont="1" applyAlignment="1">
      <alignment vertical="center"/>
    </xf>
    <xf numFmtId="0" fontId="30" fillId="0" borderId="0" xfId="5" applyFont="1" applyFill="1" applyBorder="1" applyAlignment="1">
      <alignment horizontal="right" vertical="center"/>
    </xf>
    <xf numFmtId="0" fontId="12" fillId="0" borderId="0" xfId="5" applyFont="1" applyFill="1" applyBorder="1" applyAlignment="1">
      <alignment horizontal="center" vertical="center"/>
    </xf>
    <xf numFmtId="0" fontId="30" fillId="0" borderId="0" xfId="6" applyFont="1" applyFill="1" applyBorder="1" applyAlignment="1">
      <alignment horizontal="right" vertical="center"/>
    </xf>
    <xf numFmtId="0" fontId="1" fillId="0" borderId="0" xfId="6" applyFont="1" applyFill="1" applyBorder="1" applyAlignment="1">
      <alignment vertical="center"/>
    </xf>
    <xf numFmtId="0" fontId="17" fillId="0" borderId="0" xfId="7" applyFont="1" applyFill="1" applyAlignment="1">
      <alignment vertical="center"/>
    </xf>
    <xf numFmtId="0" fontId="17" fillId="0" borderId="0" xfId="5" applyFont="1" applyAlignment="1">
      <alignment vertical="center"/>
    </xf>
    <xf numFmtId="0" fontId="29" fillId="3" borderId="2" xfId="5" applyFont="1" applyFill="1" applyBorder="1" applyAlignment="1">
      <alignment horizontal="center" vertical="center"/>
    </xf>
    <xf numFmtId="0" fontId="29" fillId="3" borderId="6" xfId="5" applyFont="1" applyFill="1" applyBorder="1" applyAlignment="1">
      <alignment horizontal="center" vertical="center"/>
    </xf>
    <xf numFmtId="0" fontId="3" fillId="3" borderId="0" xfId="5" applyFont="1" applyFill="1" applyBorder="1" applyAlignment="1">
      <alignment horizontal="left" vertical="center" indent="1"/>
    </xf>
    <xf numFmtId="166" fontId="17" fillId="4" borderId="1" xfId="5" applyNumberFormat="1" applyFont="1" applyFill="1" applyBorder="1" applyAlignment="1">
      <alignment horizontal="left" vertical="center" indent="1"/>
    </xf>
    <xf numFmtId="0" fontId="3" fillId="3" borderId="2" xfId="5" applyFont="1" applyFill="1" applyBorder="1" applyAlignment="1">
      <alignment horizontal="left" vertical="center" indent="1"/>
    </xf>
    <xf numFmtId="0" fontId="1" fillId="4" borderId="3" xfId="6" applyFont="1" applyFill="1" applyBorder="1" applyAlignment="1">
      <alignment horizontal="left" vertical="center" indent="1"/>
    </xf>
    <xf numFmtId="0" fontId="1" fillId="0" borderId="0" xfId="6" applyFont="1" applyAlignment="1">
      <alignment horizontal="left" vertical="center" indent="1"/>
    </xf>
    <xf numFmtId="0" fontId="1" fillId="0" borderId="0" xfId="6" applyFont="1" applyFill="1" applyBorder="1" applyAlignment="1">
      <alignment vertical="center" wrapText="1"/>
    </xf>
    <xf numFmtId="0" fontId="1" fillId="13" borderId="0" xfId="6" applyFont="1" applyFill="1" applyBorder="1" applyAlignment="1">
      <alignment vertical="center"/>
    </xf>
    <xf numFmtId="0" fontId="1" fillId="0" borderId="0" xfId="6" applyFont="1" applyFill="1" applyAlignment="1">
      <alignment vertical="center"/>
    </xf>
    <xf numFmtId="167" fontId="17" fillId="0" borderId="0" xfId="5" quotePrefix="1" applyNumberFormat="1" applyFont="1" applyFill="1" applyBorder="1" applyAlignment="1">
      <alignment horizontal="center" vertical="center"/>
    </xf>
    <xf numFmtId="0" fontId="3" fillId="6" borderId="0" xfId="6" applyFont="1" applyFill="1" applyAlignment="1">
      <alignment horizontal="center" vertical="center"/>
    </xf>
    <xf numFmtId="0" fontId="17" fillId="7" borderId="0" xfId="7" applyFont="1" applyFill="1" applyAlignment="1">
      <alignment horizontal="left" vertical="center" indent="1"/>
    </xf>
    <xf numFmtId="0" fontId="1" fillId="7" borderId="0" xfId="6" applyFont="1" applyFill="1" applyAlignment="1">
      <alignment horizontal="left" vertical="center" indent="1"/>
    </xf>
    <xf numFmtId="0" fontId="1" fillId="7" borderId="0" xfId="6" applyFont="1" applyFill="1" applyAlignment="1">
      <alignment horizontal="center" vertical="center"/>
    </xf>
    <xf numFmtId="0" fontId="1" fillId="7" borderId="4" xfId="6" applyFont="1" applyFill="1" applyBorder="1" applyAlignment="1">
      <alignment horizontal="left" vertical="center" indent="1"/>
    </xf>
    <xf numFmtId="0" fontId="3" fillId="6" borderId="2" xfId="6" applyFont="1" applyFill="1" applyBorder="1" applyAlignment="1">
      <alignment horizontal="center" vertical="center"/>
    </xf>
    <xf numFmtId="0" fontId="3" fillId="6" borderId="6" xfId="6" applyFont="1" applyFill="1" applyBorder="1" applyAlignment="1">
      <alignment horizontal="center" vertical="center"/>
    </xf>
    <xf numFmtId="0" fontId="30" fillId="0" borderId="0" xfId="6" applyFont="1" applyAlignment="1">
      <alignment horizontal="right" vertical="center"/>
    </xf>
    <xf numFmtId="0" fontId="9" fillId="0" borderId="0" xfId="6" applyFont="1" applyAlignment="1">
      <alignment vertical="center"/>
    </xf>
    <xf numFmtId="0" fontId="3" fillId="6" borderId="8" xfId="3" applyFont="1" applyFill="1" applyBorder="1" applyAlignment="1">
      <alignment horizontal="left" vertical="center" indent="1"/>
    </xf>
    <xf numFmtId="0" fontId="2" fillId="6" borderId="8" xfId="3" applyFont="1" applyFill="1" applyBorder="1" applyAlignment="1">
      <alignment vertical="center"/>
    </xf>
    <xf numFmtId="0" fontId="15" fillId="9" borderId="9" xfId="3" applyFill="1" applyBorder="1" applyAlignment="1">
      <alignment horizontal="left" vertical="center" indent="1"/>
    </xf>
    <xf numFmtId="0" fontId="3" fillId="6" borderId="2" xfId="3" applyFont="1" applyFill="1" applyBorder="1" applyAlignment="1">
      <alignment horizontal="left" vertical="center" indent="1"/>
    </xf>
    <xf numFmtId="0" fontId="2" fillId="6" borderId="2" xfId="3" applyFont="1" applyFill="1" applyBorder="1" applyAlignment="1">
      <alignment vertical="center"/>
    </xf>
    <xf numFmtId="37" fontId="1" fillId="9" borderId="3" xfId="3" quotePrefix="1" applyNumberFormat="1" applyFont="1" applyFill="1" applyBorder="1" applyAlignment="1">
      <alignment horizontal="left" vertical="center" indent="1"/>
    </xf>
    <xf numFmtId="0" fontId="3" fillId="8" borderId="8" xfId="3" applyFont="1" applyFill="1" applyBorder="1" applyAlignment="1">
      <alignment horizontal="left" vertical="center" indent="1"/>
    </xf>
    <xf numFmtId="0" fontId="3" fillId="8" borderId="8" xfId="3" applyFont="1" applyFill="1" applyBorder="1" applyAlignment="1">
      <alignment vertical="center"/>
    </xf>
    <xf numFmtId="0" fontId="15" fillId="4" borderId="9" xfId="3" applyFill="1" applyBorder="1" applyAlignment="1">
      <alignment horizontal="left" vertical="center" indent="1"/>
    </xf>
    <xf numFmtId="0" fontId="3" fillId="6" borderId="0" xfId="6" applyFont="1" applyFill="1" applyBorder="1" applyAlignment="1">
      <alignment horizontal="left" vertical="center" indent="1"/>
    </xf>
    <xf numFmtId="0" fontId="1" fillId="4" borderId="0" xfId="6" applyFont="1" applyFill="1" applyBorder="1" applyAlignment="1">
      <alignment horizontal="left" vertical="center" indent="1"/>
    </xf>
    <xf numFmtId="0" fontId="1" fillId="0" borderId="0" xfId="6" applyFont="1" applyBorder="1" applyAlignment="1">
      <alignment vertical="center"/>
    </xf>
    <xf numFmtId="0" fontId="3" fillId="6" borderId="2" xfId="6" applyFont="1" applyFill="1" applyBorder="1" applyAlignment="1">
      <alignment horizontal="left" vertical="center" indent="1"/>
    </xf>
    <xf numFmtId="0" fontId="1" fillId="4" borderId="2" xfId="6" applyFont="1" applyFill="1" applyBorder="1" applyAlignment="1">
      <alignment horizontal="left" vertical="center" indent="1"/>
    </xf>
    <xf numFmtId="0" fontId="1" fillId="0" borderId="2" xfId="6" applyFont="1" applyBorder="1" applyAlignment="1">
      <alignment vertical="center"/>
    </xf>
    <xf numFmtId="0" fontId="3" fillId="8" borderId="2" xfId="5" applyFont="1" applyFill="1" applyBorder="1" applyAlignment="1">
      <alignment horizontal="left" vertical="center" indent="1"/>
    </xf>
    <xf numFmtId="167" fontId="17" fillId="4" borderId="3" xfId="5" quotePrefix="1" applyNumberFormat="1" applyFont="1" applyFill="1" applyBorder="1" applyAlignment="1">
      <alignment horizontal="center" vertical="center"/>
    </xf>
    <xf numFmtId="0" fontId="12" fillId="0" borderId="0" xfId="6" applyFont="1" applyAlignment="1">
      <alignment vertical="center"/>
    </xf>
    <xf numFmtId="0" fontId="1" fillId="9" borderId="3" xfId="6" applyFont="1" applyFill="1" applyBorder="1" applyAlignment="1">
      <alignment horizontal="left" vertical="center" indent="1"/>
    </xf>
    <xf numFmtId="0" fontId="1" fillId="9" borderId="2" xfId="6" applyFont="1" applyFill="1" applyBorder="1" applyAlignment="1">
      <alignment vertical="center"/>
    </xf>
    <xf numFmtId="0" fontId="1" fillId="7" borderId="1" xfId="6" applyFont="1" applyFill="1" applyBorder="1" applyAlignment="1">
      <alignment horizontal="left" vertical="center"/>
    </xf>
    <xf numFmtId="0" fontId="1" fillId="7" borderId="3" xfId="6" applyFont="1" applyFill="1" applyBorder="1" applyAlignment="1">
      <alignment horizontal="left" vertical="center"/>
    </xf>
    <xf numFmtId="0" fontId="1" fillId="7" borderId="0" xfId="6" applyFont="1" applyFill="1" applyBorder="1" applyAlignment="1">
      <alignment vertical="center"/>
    </xf>
    <xf numFmtId="0" fontId="1" fillId="7" borderId="2" xfId="6" applyFont="1" applyFill="1" applyBorder="1" applyAlignment="1">
      <alignment vertical="center"/>
    </xf>
    <xf numFmtId="0" fontId="18" fillId="0" borderId="0" xfId="6" applyFont="1" applyFill="1" applyBorder="1" applyAlignment="1">
      <alignment vertical="center"/>
    </xf>
    <xf numFmtId="168" fontId="1" fillId="9" borderId="0" xfId="6" applyNumberFormat="1" applyFont="1" applyFill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0" fontId="3" fillId="6" borderId="2" xfId="0" quotePrefix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2" fillId="7" borderId="0" xfId="0" applyFont="1" applyFill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 indent="1"/>
    </xf>
    <xf numFmtId="0" fontId="12" fillId="4" borderId="0" xfId="0" applyFont="1" applyFill="1" applyBorder="1" applyAlignment="1">
      <alignment horizontal="left" vertical="center" wrapText="1" indent="1"/>
    </xf>
    <xf numFmtId="0" fontId="3" fillId="6" borderId="0" xfId="0" applyFont="1" applyFill="1" applyAlignment="1">
      <alignment horizontal="center" vertical="center"/>
    </xf>
    <xf numFmtId="165" fontId="0" fillId="9" borderId="3" xfId="0" applyNumberFormat="1" applyFill="1" applyBorder="1" applyAlignment="1">
      <alignment horizontal="left" vertical="center" indent="1"/>
    </xf>
    <xf numFmtId="165" fontId="0" fillId="9" borderId="2" xfId="0" applyNumberFormat="1" applyFill="1" applyBorder="1" applyAlignment="1">
      <alignment horizontal="left" vertical="center" indent="1"/>
    </xf>
    <xf numFmtId="0" fontId="13" fillId="10" borderId="8" xfId="0" applyFont="1" applyFill="1" applyBorder="1" applyAlignment="1">
      <alignment horizontal="center" vertical="center" wrapText="1"/>
    </xf>
    <xf numFmtId="0" fontId="13" fillId="10" borderId="0" xfId="0" applyFont="1" applyFill="1" applyBorder="1" applyAlignment="1">
      <alignment horizontal="center" vertical="center" wrapText="1"/>
    </xf>
    <xf numFmtId="39" fontId="3" fillId="3" borderId="2" xfId="1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0" fillId="10" borderId="0" xfId="0" applyFont="1" applyFill="1" applyAlignment="1">
      <alignment horizontal="center" vertical="center" wrapText="1"/>
    </xf>
    <xf numFmtId="0" fontId="3" fillId="3" borderId="8" xfId="3" applyFont="1" applyFill="1" applyBorder="1" applyAlignment="1">
      <alignment horizontal="center" vertical="center"/>
    </xf>
    <xf numFmtId="0" fontId="12" fillId="10" borderId="0" xfId="3" applyFont="1" applyFill="1" applyAlignment="1">
      <alignment horizontal="center" vertical="center" wrapText="1"/>
    </xf>
    <xf numFmtId="0" fontId="12" fillId="10" borderId="0" xfId="6" applyFont="1" applyFill="1" applyAlignment="1">
      <alignment horizontal="center" vertical="center" wrapText="1"/>
    </xf>
    <xf numFmtId="0" fontId="12" fillId="10" borderId="0" xfId="6" applyFont="1" applyFill="1" applyBorder="1" applyAlignment="1">
      <alignment horizontal="center" vertical="center" wrapText="1"/>
    </xf>
    <xf numFmtId="0" fontId="1" fillId="10" borderId="8" xfId="6" applyFont="1" applyFill="1" applyBorder="1" applyAlignment="1">
      <alignment horizontal="left" vertical="center" wrapText="1" indent="2"/>
    </xf>
    <xf numFmtId="0" fontId="1" fillId="10" borderId="2" xfId="6" applyFont="1" applyFill="1" applyBorder="1" applyAlignment="1">
      <alignment horizontal="left" vertical="center" wrapText="1" indent="2"/>
    </xf>
    <xf numFmtId="0" fontId="5" fillId="2" borderId="0" xfId="6" applyFont="1" applyFill="1" applyBorder="1" applyAlignment="1">
      <alignment horizontal="left" vertical="center" wrapText="1" indent="2"/>
    </xf>
    <xf numFmtId="0" fontId="3" fillId="2" borderId="0" xfId="6" applyFont="1" applyFill="1" applyBorder="1" applyAlignment="1">
      <alignment horizontal="center" vertical="center"/>
    </xf>
    <xf numFmtId="0" fontId="3" fillId="2" borderId="5" xfId="6" applyFont="1" applyFill="1" applyBorder="1" applyAlignment="1">
      <alignment horizontal="center" vertical="center"/>
    </xf>
    <xf numFmtId="0" fontId="3" fillId="2" borderId="2" xfId="6" applyFont="1" applyFill="1" applyBorder="1" applyAlignment="1">
      <alignment horizontal="center" vertical="center"/>
    </xf>
    <xf numFmtId="0" fontId="12" fillId="14" borderId="0" xfId="6" applyFont="1" applyFill="1" applyAlignment="1">
      <alignment horizontal="center" vertical="center" wrapText="1"/>
    </xf>
    <xf numFmtId="0" fontId="1" fillId="10" borderId="0" xfId="6" applyFont="1" applyFill="1" applyBorder="1" applyAlignment="1">
      <alignment horizontal="left" vertical="center" wrapText="1" indent="2"/>
    </xf>
    <xf numFmtId="0" fontId="5" fillId="2" borderId="8" xfId="6" applyFont="1" applyFill="1" applyBorder="1" applyAlignment="1">
      <alignment horizontal="left" vertical="center" wrapText="1" indent="2"/>
    </xf>
    <xf numFmtId="0" fontId="5" fillId="2" borderId="2" xfId="6" applyFont="1" applyFill="1" applyBorder="1" applyAlignment="1">
      <alignment horizontal="left" vertical="center" wrapText="1" indent="2"/>
    </xf>
    <xf numFmtId="0" fontId="12" fillId="10" borderId="0" xfId="0" applyFont="1" applyFill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/>
    </xf>
    <xf numFmtId="0" fontId="12" fillId="10" borderId="8" xfId="0" applyFont="1" applyFill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 wrapText="1"/>
    </xf>
  </cellXfs>
  <cellStyles count="8">
    <cellStyle name="Hyperlink" xfId="2" builtinId="8"/>
    <cellStyle name="Normal" xfId="0" builtinId="0"/>
    <cellStyle name="Normal 2" xfId="4"/>
    <cellStyle name="Normal 3" xfId="1"/>
    <cellStyle name="Normal 4 2 2" xfId="6"/>
    <cellStyle name="Normal 8" xfId="3"/>
    <cellStyle name="Normal_Sheet5" xfId="5"/>
    <cellStyle name="Normal_Sheet5_1" xfId="7"/>
  </cellStyles>
  <dxfs count="17"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  <border>
        <right style="thin">
          <color theme="0"/>
        </right>
        <vertical/>
        <horizontal/>
      </border>
    </dxf>
    <dxf>
      <font>
        <b/>
        <i val="0"/>
        <color theme="0"/>
      </font>
      <fill>
        <patternFill>
          <bgColor rgb="FF00B0F0"/>
        </patternFill>
      </fill>
      <border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right style="thin">
          <color theme="0"/>
        </right>
        <vertical/>
        <horizontal/>
      </border>
    </dxf>
    <dxf>
      <font>
        <color rgb="FFFF000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FF000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FF0000"/>
      </font>
      <fill>
        <patternFill>
          <bgColor rgb="FFFF0000"/>
        </patternFill>
      </fill>
    </dxf>
    <dxf>
      <font>
        <b/>
        <i/>
        <color rgb="FF00EE6C"/>
      </font>
      <fill>
        <patternFill>
          <bgColor theme="1" tint="4.9989318521683403E-2"/>
        </patternFill>
      </fill>
    </dxf>
    <dxf>
      <font>
        <color rgb="FFFF000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/>
      </font>
      <fill>
        <patternFill>
          <bgColor theme="8" tint="0.59996337778862885"/>
        </patternFill>
      </fill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vertical/>
        <horizontal/>
      </border>
    </dxf>
  </dxfs>
  <tableStyles count="0" defaultTableStyle="TableStyleMedium9" defaultPivotStyle="PivotStyleLight16"/>
  <colors>
    <mruColors>
      <color rgb="FF0000FF"/>
      <color rgb="FF00EE6C"/>
      <color rgb="FF074A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Scroll" dx="16" fmlaLink="$A$4" horiz="1" max="2" min="1" page="10"/>
</file>

<file path=xl/ctrlProps/ctrlProp10.xml><?xml version="1.0" encoding="utf-8"?>
<formControlPr xmlns="http://schemas.microsoft.com/office/spreadsheetml/2009/9/main" objectType="Scroll" dx="22" fmlaLink="$H$13" horiz="1" max="100" min="60" page="10" val="78"/>
</file>

<file path=xl/ctrlProps/ctrlProp11.xml><?xml version="1.0" encoding="utf-8"?>
<formControlPr xmlns="http://schemas.microsoft.com/office/spreadsheetml/2009/9/main" objectType="Scroll" dx="22" fmlaLink="$D$16" horiz="1" max="10" min="1" page="10" val="10"/>
</file>

<file path=xl/ctrlProps/ctrlProp12.xml><?xml version="1.0" encoding="utf-8"?>
<formControlPr xmlns="http://schemas.microsoft.com/office/spreadsheetml/2009/9/main" objectType="Scroll" dx="22" fmlaLink="$A$17" horiz="1" max="8" min="2" page="10" val="8"/>
</file>

<file path=xl/ctrlProps/ctrlProp13.xml><?xml version="1.0" encoding="utf-8"?>
<formControlPr xmlns="http://schemas.microsoft.com/office/spreadsheetml/2009/9/main" objectType="Scroll" dx="22" fmlaLink="$M$5" horiz="1" max="100" page="10" val="89"/>
</file>

<file path=xl/ctrlProps/ctrlProp14.xml><?xml version="1.0" encoding="utf-8"?>
<formControlPr xmlns="http://schemas.microsoft.com/office/spreadsheetml/2009/9/main" objectType="Scroll" dx="22" fmlaLink="$J$6" horiz="1" max="3" min="2" page="10" val="3"/>
</file>

<file path=xl/ctrlProps/ctrlProp15.xml><?xml version="1.0" encoding="utf-8"?>
<formControlPr xmlns="http://schemas.microsoft.com/office/spreadsheetml/2009/9/main" objectType="Scroll" dx="16" fmlaLink="$H$4" horiz="1" max="10" min="1" page="10" val="9"/>
</file>

<file path=xl/ctrlProps/ctrlProp16.xml><?xml version="1.0" encoding="utf-8"?>
<formControlPr xmlns="http://schemas.microsoft.com/office/spreadsheetml/2009/9/main" objectType="Scroll" dx="16" fmlaLink="$H$4" horiz="1" max="10" min="1" page="10" val="10"/>
</file>

<file path=xl/ctrlProps/ctrlProp17.xml><?xml version="1.0" encoding="utf-8"?>
<formControlPr xmlns="http://schemas.microsoft.com/office/spreadsheetml/2009/9/main" objectType="CheckBox" checked="Checked" fmlaLink="$F$5" lockText="1"/>
</file>

<file path=xl/ctrlProps/ctrlProp18.xml><?xml version="1.0" encoding="utf-8"?>
<formControlPr xmlns="http://schemas.microsoft.com/office/spreadsheetml/2009/9/main" objectType="CheckBox" checked="Checked" fmlaLink="$F$6" lockText="1"/>
</file>

<file path=xl/ctrlProps/ctrlProp19.xml><?xml version="1.0" encoding="utf-8"?>
<formControlPr xmlns="http://schemas.microsoft.com/office/spreadsheetml/2009/9/main" objectType="CheckBox" checked="Checked" fmlaLink="$F$7" lockText="1"/>
</file>

<file path=xl/ctrlProps/ctrlProp2.xml><?xml version="1.0" encoding="utf-8"?>
<formControlPr xmlns="http://schemas.microsoft.com/office/spreadsheetml/2009/9/main" objectType="Scroll" dx="16" fmlaLink="$A$7" horiz="1" max="5" min="1" page="10" val="4"/>
</file>

<file path=xl/ctrlProps/ctrlProp20.xml><?xml version="1.0" encoding="utf-8"?>
<formControlPr xmlns="http://schemas.microsoft.com/office/spreadsheetml/2009/9/main" objectType="Scroll" dx="16" fmlaLink="$H$16" horiz="1" max="3" min="1" page="10" val="3"/>
</file>

<file path=xl/ctrlProps/ctrlProp21.xml><?xml version="1.0" encoding="utf-8"?>
<formControlPr xmlns="http://schemas.microsoft.com/office/spreadsheetml/2009/9/main" objectType="Scroll" dx="16" fmlaLink="$H$18" horiz="1" max="4" min="1" page="10" val="4"/>
</file>

<file path=xl/ctrlProps/ctrlProp22.xml><?xml version="1.0" encoding="utf-8"?>
<formControlPr xmlns="http://schemas.microsoft.com/office/spreadsheetml/2009/9/main" objectType="Scroll" dx="22" fmlaLink="$H$5" horiz="1" max="5" min="1" page="10" val="4"/>
</file>

<file path=xl/ctrlProps/ctrlProp23.xml><?xml version="1.0" encoding="utf-8"?>
<formControlPr xmlns="http://schemas.microsoft.com/office/spreadsheetml/2009/9/main" objectType="Scroll" dx="16" fmlaLink="$H$11" horiz="1" max="2" min="1" page="10" val="2"/>
</file>

<file path=xl/ctrlProps/ctrlProp24.xml><?xml version="1.0" encoding="utf-8"?>
<formControlPr xmlns="http://schemas.microsoft.com/office/spreadsheetml/2009/9/main" objectType="Scroll" dx="16" fmlaLink="$H$25" horiz="1" max="2" min="1" page="10" val="2"/>
</file>

<file path=xl/ctrlProps/ctrlProp25.xml><?xml version="1.0" encoding="utf-8"?>
<formControlPr xmlns="http://schemas.microsoft.com/office/spreadsheetml/2009/9/main" objectType="Scroll" dx="16" fmlaLink="$H$6" horiz="1" max="2" min="1" page="10"/>
</file>

<file path=xl/ctrlProps/ctrlProp26.xml><?xml version="1.0" encoding="utf-8"?>
<formControlPr xmlns="http://schemas.microsoft.com/office/spreadsheetml/2009/9/main" objectType="Scroll" dx="16" fmlaLink="$H$5" horiz="1" max="4" min="1" page="10"/>
</file>

<file path=xl/ctrlProps/ctrlProp27.xml><?xml version="1.0" encoding="utf-8"?>
<formControlPr xmlns="http://schemas.microsoft.com/office/spreadsheetml/2009/9/main" objectType="Scroll" dx="16" fmlaLink="$H$7" horiz="1" max="3" min="1" page="10"/>
</file>

<file path=xl/ctrlProps/ctrlProp28.xml><?xml version="1.0" encoding="utf-8"?>
<formControlPr xmlns="http://schemas.microsoft.com/office/spreadsheetml/2009/9/main" objectType="Scroll" dx="22" fmlaLink="$D$4" horiz="1" max="5" min="1" page="10" val="5"/>
</file>

<file path=xl/ctrlProps/ctrlProp29.xml><?xml version="1.0" encoding="utf-8"?>
<formControlPr xmlns="http://schemas.microsoft.com/office/spreadsheetml/2009/9/main" objectType="Scroll" dx="22" fmlaLink="$D$4" horiz="1" max="5" min="1" page="10" val="5"/>
</file>

<file path=xl/ctrlProps/ctrlProp3.xml><?xml version="1.0" encoding="utf-8"?>
<formControlPr xmlns="http://schemas.microsoft.com/office/spreadsheetml/2009/9/main" objectType="Scroll" dx="16" fmlaLink="$A$8" horiz="1" inc="25" max="7500" min="250" page="10" val="4250"/>
</file>

<file path=xl/ctrlProps/ctrlProp30.xml><?xml version="1.0" encoding="utf-8"?>
<formControlPr xmlns="http://schemas.microsoft.com/office/spreadsheetml/2009/9/main" objectType="Scroll" dx="22" fmlaLink="$D$5" horiz="1" max="5" min="1" page="10" val="4"/>
</file>

<file path=xl/ctrlProps/ctrlProp31.xml><?xml version="1.0" encoding="utf-8"?>
<formControlPr xmlns="http://schemas.microsoft.com/office/spreadsheetml/2009/9/main" objectType="Scroll" dx="22" fmlaLink="$D$4" horiz="1" max="7" min="1" page="10" val="7"/>
</file>

<file path=xl/ctrlProps/ctrlProp4.xml><?xml version="1.0" encoding="utf-8"?>
<formControlPr xmlns="http://schemas.microsoft.com/office/spreadsheetml/2009/9/main" objectType="Scroll" dx="16" fmlaLink="$A$9" horiz="1" inc="25" max="7500" min="250" page="10" val="4225"/>
</file>

<file path=xl/ctrlProps/ctrlProp5.xml><?xml version="1.0" encoding="utf-8"?>
<formControlPr xmlns="http://schemas.microsoft.com/office/spreadsheetml/2009/9/main" objectType="CheckBox" checked="Checked" fmlaLink="$A$15" lockText="1" noThreeD="1"/>
</file>

<file path=xl/ctrlProps/ctrlProp6.xml><?xml version="1.0" encoding="utf-8"?>
<formControlPr xmlns="http://schemas.microsoft.com/office/spreadsheetml/2009/9/main" objectType="Scroll" dx="22" fmlaLink="$I$11" horiz="1" max="100" min="35" page="10" val="87"/>
</file>

<file path=xl/ctrlProps/ctrlProp7.xml><?xml version="1.0" encoding="utf-8"?>
<formControlPr xmlns="http://schemas.microsoft.com/office/spreadsheetml/2009/9/main" objectType="Radio" checked="Checked" firstButton="1" fmlaLink="$J$11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Scroll" dx="16" fmlaLink="$E$3" horiz="1" inc="5" max="75" min="60" page="10" val="65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3</xdr:row>
          <xdr:rowOff>28575</xdr:rowOff>
        </xdr:from>
        <xdr:to>
          <xdr:col>1</xdr:col>
          <xdr:colOff>1466850</xdr:colOff>
          <xdr:row>3</xdr:row>
          <xdr:rowOff>190500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6</xdr:row>
          <xdr:rowOff>28575</xdr:rowOff>
        </xdr:from>
        <xdr:to>
          <xdr:col>2</xdr:col>
          <xdr:colOff>228600</xdr:colOff>
          <xdr:row>6</xdr:row>
          <xdr:rowOff>190500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=""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7</xdr:row>
          <xdr:rowOff>19050</xdr:rowOff>
        </xdr:from>
        <xdr:to>
          <xdr:col>2</xdr:col>
          <xdr:colOff>228600</xdr:colOff>
          <xdr:row>7</xdr:row>
          <xdr:rowOff>180975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=""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8</xdr:row>
          <xdr:rowOff>19050</xdr:rowOff>
        </xdr:from>
        <xdr:to>
          <xdr:col>2</xdr:col>
          <xdr:colOff>228600</xdr:colOff>
          <xdr:row>8</xdr:row>
          <xdr:rowOff>180975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=""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361950</xdr:colOff>
          <xdr:row>13</xdr:row>
          <xdr:rowOff>171450</xdr:rowOff>
        </xdr:from>
        <xdr:to>
          <xdr:col>1</xdr:col>
          <xdr:colOff>276225</xdr:colOff>
          <xdr:row>15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485775</xdr:colOff>
          <xdr:row>3</xdr:row>
          <xdr:rowOff>28575</xdr:rowOff>
        </xdr:from>
        <xdr:to>
          <xdr:col>2</xdr:col>
          <xdr:colOff>971550</xdr:colOff>
          <xdr:row>3</xdr:row>
          <xdr:rowOff>190500</xdr:rowOff>
        </xdr:to>
        <xdr:sp macro="" textlink="">
          <xdr:nvSpPr>
            <xdr:cNvPr id="76801" name="Scroll Bar 1" hidden="1">
              <a:extLst>
                <a:ext uri="{63B3BB69-23CF-44E3-9099-C40C66FF867C}">
                  <a14:compatExt spid="_x0000_s768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485775</xdr:colOff>
          <xdr:row>3</xdr:row>
          <xdr:rowOff>28575</xdr:rowOff>
        </xdr:from>
        <xdr:to>
          <xdr:col>2</xdr:col>
          <xdr:colOff>971550</xdr:colOff>
          <xdr:row>3</xdr:row>
          <xdr:rowOff>190500</xdr:rowOff>
        </xdr:to>
        <xdr:sp macro="" textlink="">
          <xdr:nvSpPr>
            <xdr:cNvPr id="77825" name="Scroll Bar 1" hidden="1">
              <a:extLst>
                <a:ext uri="{63B3BB69-23CF-44E3-9099-C40C66FF867C}">
                  <a14:compatExt spid="_x0000_s778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485775</xdr:colOff>
          <xdr:row>4</xdr:row>
          <xdr:rowOff>28575</xdr:rowOff>
        </xdr:from>
        <xdr:to>
          <xdr:col>2</xdr:col>
          <xdr:colOff>971550</xdr:colOff>
          <xdr:row>4</xdr:row>
          <xdr:rowOff>190500</xdr:rowOff>
        </xdr:to>
        <xdr:sp macro="" textlink="">
          <xdr:nvSpPr>
            <xdr:cNvPr id="78849" name="Scroll Bar 1" hidden="1">
              <a:extLst>
                <a:ext uri="{63B3BB69-23CF-44E3-9099-C40C66FF867C}">
                  <a14:compatExt spid="_x0000_s788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485775</xdr:colOff>
          <xdr:row>3</xdr:row>
          <xdr:rowOff>28575</xdr:rowOff>
        </xdr:from>
        <xdr:to>
          <xdr:col>2</xdr:col>
          <xdr:colOff>971550</xdr:colOff>
          <xdr:row>3</xdr:row>
          <xdr:rowOff>190500</xdr:rowOff>
        </xdr:to>
        <xdr:sp macro="" textlink="">
          <xdr:nvSpPr>
            <xdr:cNvPr id="78850" name="Scroll Bar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571500</xdr:colOff>
          <xdr:row>10</xdr:row>
          <xdr:rowOff>28575</xdr:rowOff>
        </xdr:from>
        <xdr:to>
          <xdr:col>7</xdr:col>
          <xdr:colOff>1057275</xdr:colOff>
          <xdr:row>10</xdr:row>
          <xdr:rowOff>190500</xdr:rowOff>
        </xdr:to>
        <xdr:sp macro="" textlink="">
          <xdr:nvSpPr>
            <xdr:cNvPr id="64513" name="Scroll Bar 1" hidden="1">
              <a:extLst>
                <a:ext uri="{63B3BB69-23CF-44E3-9099-C40C66FF867C}">
                  <a14:compatExt spid="_x0000_s645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857250</xdr:colOff>
          <xdr:row>9</xdr:row>
          <xdr:rowOff>180975</xdr:rowOff>
        </xdr:from>
        <xdr:to>
          <xdr:col>10</xdr:col>
          <xdr:colOff>1162050</xdr:colOff>
          <xdr:row>11</xdr:row>
          <xdr:rowOff>38100</xdr:rowOff>
        </xdr:to>
        <xdr:sp macro="" textlink="">
          <xdr:nvSpPr>
            <xdr:cNvPr id="64514" name="Option Button 2" hidden="1">
              <a:extLst>
                <a:ext uri="{63B3BB69-23CF-44E3-9099-C40C66FF867C}">
                  <a14:compatExt spid="_x0000_s645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1276350</xdr:colOff>
          <xdr:row>9</xdr:row>
          <xdr:rowOff>180975</xdr:rowOff>
        </xdr:from>
        <xdr:to>
          <xdr:col>10</xdr:col>
          <xdr:colOff>1581150</xdr:colOff>
          <xdr:row>11</xdr:row>
          <xdr:rowOff>38100</xdr:rowOff>
        </xdr:to>
        <xdr:sp macro="" textlink="">
          <xdr:nvSpPr>
            <xdr:cNvPr id="64515" name="Option Button 3" hidden="1">
              <a:extLst>
                <a:ext uri="{63B3BB69-23CF-44E3-9099-C40C66FF867C}">
                  <a14:compatExt spid="_x0000_s645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2</xdr:row>
          <xdr:rowOff>28575</xdr:rowOff>
        </xdr:from>
        <xdr:to>
          <xdr:col>3</xdr:col>
          <xdr:colOff>809625</xdr:colOff>
          <xdr:row>2</xdr:row>
          <xdr:rowOff>190500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="" xmlns:a16="http://schemas.microsoft.com/office/drawing/2014/main" id="{00000000-0008-0000-05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12</xdr:row>
          <xdr:rowOff>28575</xdr:rowOff>
        </xdr:from>
        <xdr:to>
          <xdr:col>6</xdr:col>
          <xdr:colOff>342900</xdr:colOff>
          <xdr:row>12</xdr:row>
          <xdr:rowOff>190500</xdr:rowOff>
        </xdr:to>
        <xdr:sp macro="" textlink="">
          <xdr:nvSpPr>
            <xdr:cNvPr id="5122" name="Scroll Bar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581025</xdr:colOff>
          <xdr:row>15</xdr:row>
          <xdr:rowOff>38100</xdr:rowOff>
        </xdr:from>
        <xdr:to>
          <xdr:col>2</xdr:col>
          <xdr:colOff>1066800</xdr:colOff>
          <xdr:row>15</xdr:row>
          <xdr:rowOff>200025</xdr:rowOff>
        </xdr:to>
        <xdr:sp macro="" textlink="">
          <xdr:nvSpPr>
            <xdr:cNvPr id="67585" name="Scroll Bar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581025</xdr:colOff>
          <xdr:row>16</xdr:row>
          <xdr:rowOff>28575</xdr:rowOff>
        </xdr:from>
        <xdr:to>
          <xdr:col>2</xdr:col>
          <xdr:colOff>1066800</xdr:colOff>
          <xdr:row>16</xdr:row>
          <xdr:rowOff>190500</xdr:rowOff>
        </xdr:to>
        <xdr:sp macro="" textlink="">
          <xdr:nvSpPr>
            <xdr:cNvPr id="67587" name="Scroll Bar 3" hidden="1">
              <a:extLst>
                <a:ext uri="{63B3BB69-23CF-44E3-9099-C40C66FF867C}">
                  <a14:compatExt spid="_x0000_s675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6</xdr:row>
      <xdr:rowOff>114300</xdr:rowOff>
    </xdr:from>
    <xdr:to>
      <xdr:col>5</xdr:col>
      <xdr:colOff>352425</xdr:colOff>
      <xdr:row>11</xdr:row>
      <xdr:rowOff>19050</xdr:rowOff>
    </xdr:to>
    <xdr:sp macro="" textlink="">
      <xdr:nvSpPr>
        <xdr:cNvPr id="5" name="Right Arrow 4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/>
      </xdr:nvSpPr>
      <xdr:spPr>
        <a:xfrm>
          <a:off x="5505450" y="2457450"/>
          <a:ext cx="247650" cy="857250"/>
        </a:xfrm>
        <a:prstGeom prst="rightArrow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542925</xdr:colOff>
          <xdr:row>4</xdr:row>
          <xdr:rowOff>38100</xdr:rowOff>
        </xdr:from>
        <xdr:to>
          <xdr:col>11</xdr:col>
          <xdr:colOff>1028700</xdr:colOff>
          <xdr:row>4</xdr:row>
          <xdr:rowOff>200025</xdr:rowOff>
        </xdr:to>
        <xdr:sp macro="" textlink="">
          <xdr:nvSpPr>
            <xdr:cNvPr id="65537" name="Scroll Bar 1" hidden="1">
              <a:extLst>
                <a:ext uri="{63B3BB69-23CF-44E3-9099-C40C66FF867C}">
                  <a14:compatExt spid="_x0000_s655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542925</xdr:colOff>
          <xdr:row>5</xdr:row>
          <xdr:rowOff>19050</xdr:rowOff>
        </xdr:from>
        <xdr:to>
          <xdr:col>11</xdr:col>
          <xdr:colOff>1028700</xdr:colOff>
          <xdr:row>5</xdr:row>
          <xdr:rowOff>180975</xdr:rowOff>
        </xdr:to>
        <xdr:sp macro="" textlink="">
          <xdr:nvSpPr>
            <xdr:cNvPr id="65538" name="Scroll Bar 2" hidden="1">
              <a:extLst>
                <a:ext uri="{63B3BB69-23CF-44E3-9099-C40C66FF867C}">
                  <a14:compatExt spid="_x0000_s655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3</xdr:row>
          <xdr:rowOff>19050</xdr:rowOff>
        </xdr:from>
        <xdr:to>
          <xdr:col>7</xdr:col>
          <xdr:colOff>419100</xdr:colOff>
          <xdr:row>3</xdr:row>
          <xdr:rowOff>180975</xdr:rowOff>
        </xdr:to>
        <xdr:sp macro="" textlink="">
          <xdr:nvSpPr>
            <xdr:cNvPr id="68609" name="Scroll Bar 1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="" xmlns:a16="http://schemas.microsoft.com/office/drawing/2014/main" id="{00000000-0008-0000-3700-0000012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3</xdr:row>
          <xdr:rowOff>19050</xdr:rowOff>
        </xdr:from>
        <xdr:to>
          <xdr:col>7</xdr:col>
          <xdr:colOff>419100</xdr:colOff>
          <xdr:row>3</xdr:row>
          <xdr:rowOff>180975</xdr:rowOff>
        </xdr:to>
        <xdr:sp macro="" textlink="">
          <xdr:nvSpPr>
            <xdr:cNvPr id="69633" name="Scroll Bar 1" hidden="1">
              <a:extLst>
                <a:ext uri="{63B3BB69-23CF-44E3-9099-C40C66FF867C}">
                  <a14:compatExt spid="_x0000_s69633"/>
                </a:ext>
                <a:ext uri="{FF2B5EF4-FFF2-40B4-BE49-F238E27FC236}">
                  <a16:creationId xmlns="" xmlns:a16="http://schemas.microsoft.com/office/drawing/2014/main" id="{00000000-0008-0000-3700-00000120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247650</xdr:colOff>
          <xdr:row>4</xdr:row>
          <xdr:rowOff>9525</xdr:rowOff>
        </xdr:from>
        <xdr:to>
          <xdr:col>8</xdr:col>
          <xdr:colOff>66675</xdr:colOff>
          <xdr:row>5</xdr:row>
          <xdr:rowOff>28575</xdr:rowOff>
        </xdr:to>
        <xdr:sp macro="" textlink="">
          <xdr:nvSpPr>
            <xdr:cNvPr id="69634" name="Check Box 2" hidden="1">
              <a:extLst>
                <a:ext uri="{63B3BB69-23CF-44E3-9099-C40C66FF867C}">
                  <a14:compatExt spid="_x0000_s696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247650</xdr:colOff>
          <xdr:row>4</xdr:row>
          <xdr:rowOff>190500</xdr:rowOff>
        </xdr:from>
        <xdr:to>
          <xdr:col>8</xdr:col>
          <xdr:colOff>66675</xdr:colOff>
          <xdr:row>6</xdr:row>
          <xdr:rowOff>9525</xdr:rowOff>
        </xdr:to>
        <xdr:sp macro="" textlink="">
          <xdr:nvSpPr>
            <xdr:cNvPr id="69635" name="Check Box 3" hidden="1">
              <a:extLst>
                <a:ext uri="{63B3BB69-23CF-44E3-9099-C40C66FF867C}">
                  <a14:compatExt spid="_x0000_s696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247650</xdr:colOff>
          <xdr:row>5</xdr:row>
          <xdr:rowOff>171450</xdr:rowOff>
        </xdr:from>
        <xdr:to>
          <xdr:col>8</xdr:col>
          <xdr:colOff>66675</xdr:colOff>
          <xdr:row>6</xdr:row>
          <xdr:rowOff>190500</xdr:rowOff>
        </xdr:to>
        <xdr:sp macro="" textlink="">
          <xdr:nvSpPr>
            <xdr:cNvPr id="69636" name="Check Box 4" hidden="1">
              <a:extLst>
                <a:ext uri="{63B3BB69-23CF-44E3-9099-C40C66FF867C}">
                  <a14:compatExt spid="_x0000_s696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1009650</xdr:colOff>
          <xdr:row>15</xdr:row>
          <xdr:rowOff>19050</xdr:rowOff>
        </xdr:from>
        <xdr:to>
          <xdr:col>8</xdr:col>
          <xdr:colOff>1495425</xdr:colOff>
          <xdr:row>15</xdr:row>
          <xdr:rowOff>180975</xdr:rowOff>
        </xdr:to>
        <xdr:sp macro="" textlink="">
          <xdr:nvSpPr>
            <xdr:cNvPr id="72705" name="Scroll Bar 1" hidden="1">
              <a:extLst>
                <a:ext uri="{63B3BB69-23CF-44E3-9099-C40C66FF867C}">
                  <a14:compatExt spid="_x0000_s72705"/>
                </a:ext>
                <a:ext uri="{FF2B5EF4-FFF2-40B4-BE49-F238E27FC236}">
                  <a16:creationId xmlns="" xmlns:a16="http://schemas.microsoft.com/office/drawing/2014/main" id="{00000000-0008-0000-17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1019175</xdr:colOff>
          <xdr:row>21</xdr:row>
          <xdr:rowOff>19050</xdr:rowOff>
        </xdr:from>
        <xdr:to>
          <xdr:col>8</xdr:col>
          <xdr:colOff>1504950</xdr:colOff>
          <xdr:row>21</xdr:row>
          <xdr:rowOff>180975</xdr:rowOff>
        </xdr:to>
        <xdr:sp macro="" textlink="">
          <xdr:nvSpPr>
            <xdr:cNvPr id="72706" name="Scroll Bar 2" hidden="1">
              <a:extLst>
                <a:ext uri="{63B3BB69-23CF-44E3-9099-C40C66FF867C}">
                  <a14:compatExt spid="_x0000_s72706"/>
                </a:ext>
                <a:ext uri="{FF2B5EF4-FFF2-40B4-BE49-F238E27FC236}">
                  <a16:creationId xmlns="" xmlns:a16="http://schemas.microsoft.com/office/drawing/2014/main" id="{00000000-0008-0000-1700-000004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1028700</xdr:colOff>
          <xdr:row>4</xdr:row>
          <xdr:rowOff>28575</xdr:rowOff>
        </xdr:from>
        <xdr:to>
          <xdr:col>8</xdr:col>
          <xdr:colOff>1514475</xdr:colOff>
          <xdr:row>4</xdr:row>
          <xdr:rowOff>190500</xdr:rowOff>
        </xdr:to>
        <xdr:sp macro="" textlink="">
          <xdr:nvSpPr>
            <xdr:cNvPr id="72707" name="Scroll Bar 3" hidden="1">
              <a:extLst>
                <a:ext uri="{63B3BB69-23CF-44E3-9099-C40C66FF867C}">
                  <a14:compatExt spid="_x0000_s727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1019175</xdr:colOff>
          <xdr:row>10</xdr:row>
          <xdr:rowOff>19050</xdr:rowOff>
        </xdr:from>
        <xdr:to>
          <xdr:col>8</xdr:col>
          <xdr:colOff>1504950</xdr:colOff>
          <xdr:row>10</xdr:row>
          <xdr:rowOff>180975</xdr:rowOff>
        </xdr:to>
        <xdr:sp macro="" textlink="">
          <xdr:nvSpPr>
            <xdr:cNvPr id="72711" name="Scroll Bar 7" hidden="1">
              <a:extLst>
                <a:ext uri="{63B3BB69-23CF-44E3-9099-C40C66FF867C}">
                  <a14:compatExt spid="_x0000_s72711"/>
                </a:ext>
                <a:ext uri="{FF2B5EF4-FFF2-40B4-BE49-F238E27FC236}">
                  <a16:creationId xmlns="" xmlns:a16="http://schemas.microsoft.com/office/drawing/2014/main" id="{00000000-0008-0000-17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1019175</xdr:colOff>
          <xdr:row>24</xdr:row>
          <xdr:rowOff>19050</xdr:rowOff>
        </xdr:from>
        <xdr:to>
          <xdr:col>8</xdr:col>
          <xdr:colOff>1504950</xdr:colOff>
          <xdr:row>24</xdr:row>
          <xdr:rowOff>180975</xdr:rowOff>
        </xdr:to>
        <xdr:sp macro="" textlink="">
          <xdr:nvSpPr>
            <xdr:cNvPr id="72713" name="Scroll Bar 9" hidden="1">
              <a:extLst>
                <a:ext uri="{63B3BB69-23CF-44E3-9099-C40C66FF867C}">
                  <a14:compatExt spid="_x0000_s72713"/>
                </a:ext>
                <a:ext uri="{FF2B5EF4-FFF2-40B4-BE49-F238E27FC236}">
                  <a16:creationId xmlns="" xmlns:a16="http://schemas.microsoft.com/office/drawing/2014/main" id="{00000000-0008-0000-1700-000004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552450</xdr:colOff>
          <xdr:row>5</xdr:row>
          <xdr:rowOff>0</xdr:rowOff>
        </xdr:from>
        <xdr:to>
          <xdr:col>9</xdr:col>
          <xdr:colOff>1038225</xdr:colOff>
          <xdr:row>5</xdr:row>
          <xdr:rowOff>161925</xdr:rowOff>
        </xdr:to>
        <xdr:sp macro="" textlink="">
          <xdr:nvSpPr>
            <xdr:cNvPr id="73729" name="Scroll Bar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="" xmlns:a16="http://schemas.microsoft.com/office/drawing/2014/main" id="{00000000-0008-0000-1800-000002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552450</xdr:colOff>
          <xdr:row>4</xdr:row>
          <xdr:rowOff>0</xdr:rowOff>
        </xdr:from>
        <xdr:to>
          <xdr:col>9</xdr:col>
          <xdr:colOff>1038225</xdr:colOff>
          <xdr:row>4</xdr:row>
          <xdr:rowOff>161925</xdr:rowOff>
        </xdr:to>
        <xdr:sp macro="" textlink="">
          <xdr:nvSpPr>
            <xdr:cNvPr id="73730" name="Scroll Bar 2" hidden="1">
              <a:extLst>
                <a:ext uri="{63B3BB69-23CF-44E3-9099-C40C66FF867C}">
                  <a14:compatExt spid="_x0000_s73730"/>
                </a:ext>
                <a:ext uri="{FF2B5EF4-FFF2-40B4-BE49-F238E27FC236}">
                  <a16:creationId xmlns="" xmlns:a16="http://schemas.microsoft.com/office/drawing/2014/main" id="{00000000-0008-0000-1800-000003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552450</xdr:colOff>
          <xdr:row>6</xdr:row>
          <xdr:rowOff>0</xdr:rowOff>
        </xdr:from>
        <xdr:to>
          <xdr:col>9</xdr:col>
          <xdr:colOff>1038225</xdr:colOff>
          <xdr:row>6</xdr:row>
          <xdr:rowOff>161925</xdr:rowOff>
        </xdr:to>
        <xdr:sp macro="" textlink="">
          <xdr:nvSpPr>
            <xdr:cNvPr id="73731" name="Scroll Bar 3" hidden="1">
              <a:extLst>
                <a:ext uri="{63B3BB69-23CF-44E3-9099-C40C66FF867C}">
                  <a14:compatExt spid="_x0000_s73731"/>
                </a:ext>
                <a:ext uri="{FF2B5EF4-FFF2-40B4-BE49-F238E27FC236}">
                  <a16:creationId xmlns="" xmlns:a16="http://schemas.microsoft.com/office/drawing/2014/main" id="{00000000-0008-0000-1800-000004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8/340%20FUNGSI%20NEW/BARU/FILE/MATERI/BAB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8/340%20FUNGSI%20NEW/BARU/FILE/MATERI/BAB0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8/340%20FUNGSI%20NEW/BARU/FILE/MATERI/BAB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"/>
      <sheetName val="ACOS, ASIN, ATAN"/>
      <sheetName val="ASINH"/>
      <sheetName val="COS"/>
      <sheetName val="COSH"/>
      <sheetName val="COT"/>
      <sheetName val="COTH"/>
      <sheetName val="ACOT"/>
      <sheetName val="ACOTH"/>
      <sheetName val="CSC"/>
      <sheetName val="CSCH"/>
      <sheetName val="SIN"/>
      <sheetName val="TAN"/>
      <sheetName val="DEGREES"/>
      <sheetName val="RADIANS"/>
      <sheetName val="PI"/>
      <sheetName val="ROMAN"/>
      <sheetName val="ARABIC"/>
      <sheetName val="AGGREGATE"/>
      <sheetName val="INT"/>
      <sheetName val="MROUND"/>
      <sheetName val="ROUND"/>
      <sheetName val="ROUNDDOWN"/>
      <sheetName val="ROUNDUP"/>
      <sheetName val="CEILING dan CEILING.MATH"/>
      <sheetName val="FLOOR dan FLOOR.MATH"/>
      <sheetName val="BASE"/>
      <sheetName val="MOD"/>
      <sheetName val="TRUNC"/>
      <sheetName val="SIGN"/>
      <sheetName val="EXP"/>
      <sheetName val="EVEN"/>
      <sheetName val="ODD"/>
      <sheetName val="COMBIN"/>
      <sheetName val="COMBINA"/>
      <sheetName val="FACT"/>
      <sheetName val="FACTDOUBLE"/>
      <sheetName val="GCD"/>
      <sheetName val="LCM"/>
      <sheetName val="LN"/>
      <sheetName val="LOG"/>
      <sheetName val="LOG10"/>
      <sheetName val="MDETERM"/>
      <sheetName val="MINVERSE"/>
      <sheetName val="MMULT"/>
      <sheetName val="MULTINOMIAL"/>
      <sheetName val="POWER"/>
      <sheetName val="PRODUCT"/>
      <sheetName val="QUARTILE"/>
      <sheetName val="QUOTIENT"/>
      <sheetName val="SERIESSUM"/>
      <sheetName val="SQRT"/>
      <sheetName val="SQRTPI"/>
      <sheetName val="SUBTOTAL"/>
      <sheetName val="SUM"/>
      <sheetName val="SUMIF"/>
      <sheetName val="SUMIFS"/>
      <sheetName val="SUMPRODUCT"/>
      <sheetName val="SUMSQ"/>
      <sheetName val="SUMX2MY2"/>
      <sheetName val="SUMX2PY2"/>
      <sheetName val="SUMXMY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">
          <cell r="P2">
            <v>1</v>
          </cell>
          <cell r="Q2" t="str">
            <v>I</v>
          </cell>
        </row>
        <row r="3">
          <cell r="P3">
            <v>2</v>
          </cell>
          <cell r="Q3" t="str">
            <v>II</v>
          </cell>
        </row>
        <row r="4">
          <cell r="P4">
            <v>3</v>
          </cell>
          <cell r="Q4" t="str">
            <v>III</v>
          </cell>
        </row>
        <row r="5">
          <cell r="P5">
            <v>4</v>
          </cell>
          <cell r="Q5" t="str">
            <v>IV</v>
          </cell>
        </row>
        <row r="6">
          <cell r="P6">
            <v>5</v>
          </cell>
          <cell r="Q6" t="str">
            <v>V</v>
          </cell>
        </row>
        <row r="7">
          <cell r="P7">
            <v>6</v>
          </cell>
          <cell r="Q7" t="str">
            <v>VI</v>
          </cell>
        </row>
        <row r="8">
          <cell r="P8">
            <v>7</v>
          </cell>
          <cell r="Q8" t="str">
            <v>VII</v>
          </cell>
        </row>
        <row r="9">
          <cell r="P9">
            <v>8</v>
          </cell>
          <cell r="Q9" t="str">
            <v>VIII</v>
          </cell>
        </row>
        <row r="10">
          <cell r="P10">
            <v>9</v>
          </cell>
          <cell r="Q10" t="str">
            <v>IX</v>
          </cell>
        </row>
        <row r="11">
          <cell r="P11">
            <v>10</v>
          </cell>
          <cell r="Q11" t="str">
            <v>X</v>
          </cell>
        </row>
        <row r="12">
          <cell r="P12">
            <v>11</v>
          </cell>
          <cell r="Q12" t="str">
            <v>XI</v>
          </cell>
        </row>
        <row r="13">
          <cell r="P13">
            <v>12</v>
          </cell>
          <cell r="Q13" t="str">
            <v>XII</v>
          </cell>
        </row>
        <row r="14">
          <cell r="P14">
            <v>13</v>
          </cell>
          <cell r="Q14" t="str">
            <v>XIII</v>
          </cell>
        </row>
        <row r="15">
          <cell r="P15">
            <v>14</v>
          </cell>
          <cell r="Q15" t="str">
            <v>XIV</v>
          </cell>
        </row>
        <row r="16">
          <cell r="P16">
            <v>15</v>
          </cell>
          <cell r="Q16" t="str">
            <v>XV</v>
          </cell>
        </row>
        <row r="17">
          <cell r="P17">
            <v>16</v>
          </cell>
          <cell r="Q17" t="str">
            <v>XVI</v>
          </cell>
        </row>
        <row r="18">
          <cell r="P18">
            <v>17</v>
          </cell>
          <cell r="Q18" t="str">
            <v>XVII</v>
          </cell>
        </row>
        <row r="19">
          <cell r="P19">
            <v>18</v>
          </cell>
          <cell r="Q19" t="str">
            <v>XVIII</v>
          </cell>
        </row>
        <row r="20">
          <cell r="P20">
            <v>19</v>
          </cell>
          <cell r="Q20" t="str">
            <v>XIX</v>
          </cell>
        </row>
        <row r="21">
          <cell r="P21">
            <v>20</v>
          </cell>
          <cell r="Q21" t="str">
            <v>XX</v>
          </cell>
        </row>
        <row r="22">
          <cell r="P22">
            <v>21</v>
          </cell>
          <cell r="Q22" t="str">
            <v>XXI</v>
          </cell>
        </row>
        <row r="23">
          <cell r="P23">
            <v>22</v>
          </cell>
          <cell r="Q23" t="str">
            <v>XXII</v>
          </cell>
        </row>
        <row r="24">
          <cell r="P24">
            <v>23</v>
          </cell>
          <cell r="Q24" t="str">
            <v>XXIII</v>
          </cell>
        </row>
        <row r="25">
          <cell r="P25">
            <v>24</v>
          </cell>
          <cell r="Q25" t="str">
            <v>XXIV</v>
          </cell>
        </row>
        <row r="26">
          <cell r="P26">
            <v>25</v>
          </cell>
          <cell r="Q26" t="str">
            <v>XXV</v>
          </cell>
        </row>
        <row r="27">
          <cell r="P27">
            <v>26</v>
          </cell>
          <cell r="Q27" t="str">
            <v>XXVI</v>
          </cell>
        </row>
        <row r="28">
          <cell r="P28">
            <v>27</v>
          </cell>
          <cell r="Q28" t="str">
            <v>XXVII</v>
          </cell>
        </row>
        <row r="29">
          <cell r="P29">
            <v>28</v>
          </cell>
          <cell r="Q29" t="str">
            <v>XXVIII</v>
          </cell>
        </row>
        <row r="30">
          <cell r="P30">
            <v>29</v>
          </cell>
          <cell r="Q30" t="str">
            <v>XXIX</v>
          </cell>
        </row>
        <row r="31">
          <cell r="P31">
            <v>30</v>
          </cell>
          <cell r="Q31" t="str">
            <v>XXX</v>
          </cell>
        </row>
        <row r="32">
          <cell r="P32">
            <v>31</v>
          </cell>
          <cell r="Q32" t="str">
            <v>XXXI</v>
          </cell>
        </row>
        <row r="33">
          <cell r="P33">
            <v>32</v>
          </cell>
          <cell r="Q33" t="str">
            <v>XXXII</v>
          </cell>
        </row>
        <row r="34">
          <cell r="P34">
            <v>33</v>
          </cell>
          <cell r="Q34" t="str">
            <v>XXXIII</v>
          </cell>
        </row>
        <row r="35">
          <cell r="P35">
            <v>34</v>
          </cell>
          <cell r="Q35" t="str">
            <v>XXXIV</v>
          </cell>
        </row>
        <row r="36">
          <cell r="P36">
            <v>35</v>
          </cell>
          <cell r="Q36" t="str">
            <v>XXXV</v>
          </cell>
        </row>
        <row r="37">
          <cell r="P37">
            <v>36</v>
          </cell>
          <cell r="Q37" t="str">
            <v>XXXVI</v>
          </cell>
        </row>
        <row r="38">
          <cell r="P38">
            <v>37</v>
          </cell>
          <cell r="Q38" t="str">
            <v>XXXVII</v>
          </cell>
        </row>
        <row r="39">
          <cell r="P39">
            <v>38</v>
          </cell>
          <cell r="Q39" t="str">
            <v>XXXVIII</v>
          </cell>
        </row>
        <row r="40">
          <cell r="P40">
            <v>39</v>
          </cell>
          <cell r="Q40" t="str">
            <v>XXXIX</v>
          </cell>
        </row>
        <row r="41">
          <cell r="P41">
            <v>40</v>
          </cell>
          <cell r="Q41" t="str">
            <v>XL</v>
          </cell>
        </row>
        <row r="42">
          <cell r="P42">
            <v>41</v>
          </cell>
          <cell r="Q42" t="str">
            <v>XLI</v>
          </cell>
        </row>
        <row r="43">
          <cell r="P43">
            <v>42</v>
          </cell>
          <cell r="Q43" t="str">
            <v>XLII</v>
          </cell>
        </row>
        <row r="44">
          <cell r="P44">
            <v>43</v>
          </cell>
          <cell r="Q44" t="str">
            <v>XLIII</v>
          </cell>
        </row>
        <row r="45">
          <cell r="P45">
            <v>44</v>
          </cell>
          <cell r="Q45" t="str">
            <v>XLIV</v>
          </cell>
        </row>
        <row r="46">
          <cell r="P46">
            <v>45</v>
          </cell>
          <cell r="Q46" t="str">
            <v>XLV</v>
          </cell>
        </row>
        <row r="47">
          <cell r="P47">
            <v>46</v>
          </cell>
          <cell r="Q47" t="str">
            <v>XLVI</v>
          </cell>
        </row>
        <row r="48">
          <cell r="P48">
            <v>47</v>
          </cell>
          <cell r="Q48" t="str">
            <v>XLVII</v>
          </cell>
        </row>
        <row r="49">
          <cell r="P49">
            <v>48</v>
          </cell>
          <cell r="Q49" t="str">
            <v>XLVIII</v>
          </cell>
        </row>
        <row r="50">
          <cell r="P50">
            <v>49</v>
          </cell>
          <cell r="Q50" t="str">
            <v>XLIX</v>
          </cell>
        </row>
        <row r="51">
          <cell r="P51">
            <v>50</v>
          </cell>
          <cell r="Q51" t="str">
            <v>L</v>
          </cell>
        </row>
        <row r="52">
          <cell r="P52">
            <v>51</v>
          </cell>
          <cell r="Q52" t="str">
            <v>LI</v>
          </cell>
        </row>
        <row r="53">
          <cell r="P53">
            <v>52</v>
          </cell>
          <cell r="Q53" t="str">
            <v>LII</v>
          </cell>
        </row>
        <row r="54">
          <cell r="P54">
            <v>53</v>
          </cell>
          <cell r="Q54" t="str">
            <v>LIII</v>
          </cell>
        </row>
        <row r="55">
          <cell r="P55">
            <v>54</v>
          </cell>
          <cell r="Q55" t="str">
            <v>LIV</v>
          </cell>
        </row>
        <row r="56">
          <cell r="P56">
            <v>55</v>
          </cell>
          <cell r="Q56" t="str">
            <v>LV</v>
          </cell>
        </row>
        <row r="57">
          <cell r="P57">
            <v>56</v>
          </cell>
          <cell r="Q57" t="str">
            <v>LVI</v>
          </cell>
        </row>
        <row r="58">
          <cell r="P58">
            <v>57</v>
          </cell>
          <cell r="Q58" t="str">
            <v>LVII</v>
          </cell>
        </row>
        <row r="59">
          <cell r="P59">
            <v>58</v>
          </cell>
          <cell r="Q59" t="str">
            <v>LVIII</v>
          </cell>
        </row>
        <row r="60">
          <cell r="P60">
            <v>59</v>
          </cell>
          <cell r="Q60" t="str">
            <v>LIX</v>
          </cell>
        </row>
        <row r="61">
          <cell r="P61">
            <v>60</v>
          </cell>
          <cell r="Q61" t="str">
            <v>LX</v>
          </cell>
        </row>
        <row r="62">
          <cell r="P62">
            <v>61</v>
          </cell>
          <cell r="Q62" t="str">
            <v>LXI</v>
          </cell>
        </row>
        <row r="63">
          <cell r="P63">
            <v>62</v>
          </cell>
          <cell r="Q63" t="str">
            <v>LXII</v>
          </cell>
        </row>
        <row r="64">
          <cell r="P64">
            <v>63</v>
          </cell>
          <cell r="Q64" t="str">
            <v>LXIII</v>
          </cell>
        </row>
        <row r="65">
          <cell r="P65">
            <v>64</v>
          </cell>
          <cell r="Q65" t="str">
            <v>LXIV</v>
          </cell>
        </row>
        <row r="66">
          <cell r="P66">
            <v>65</v>
          </cell>
          <cell r="Q66" t="str">
            <v>LXV</v>
          </cell>
        </row>
        <row r="67">
          <cell r="P67">
            <v>66</v>
          </cell>
          <cell r="Q67" t="str">
            <v>LXVI</v>
          </cell>
        </row>
        <row r="68">
          <cell r="P68">
            <v>67</v>
          </cell>
          <cell r="Q68" t="str">
            <v>LXVII</v>
          </cell>
        </row>
        <row r="69">
          <cell r="P69">
            <v>68</v>
          </cell>
          <cell r="Q69" t="str">
            <v>LXVIII</v>
          </cell>
        </row>
        <row r="70">
          <cell r="P70">
            <v>69</v>
          </cell>
          <cell r="Q70" t="str">
            <v>LXIX</v>
          </cell>
        </row>
        <row r="71">
          <cell r="P71">
            <v>70</v>
          </cell>
          <cell r="Q71" t="str">
            <v>LXX</v>
          </cell>
        </row>
        <row r="72">
          <cell r="P72">
            <v>71</v>
          </cell>
          <cell r="Q72" t="str">
            <v>LXXI</v>
          </cell>
        </row>
        <row r="73">
          <cell r="P73">
            <v>72</v>
          </cell>
          <cell r="Q73" t="str">
            <v>LXXII</v>
          </cell>
        </row>
        <row r="74">
          <cell r="P74">
            <v>73</v>
          </cell>
          <cell r="Q74" t="str">
            <v>LXXIII</v>
          </cell>
        </row>
        <row r="75">
          <cell r="P75">
            <v>74</v>
          </cell>
          <cell r="Q75" t="str">
            <v>LXXIV</v>
          </cell>
        </row>
        <row r="76">
          <cell r="P76">
            <v>75</v>
          </cell>
          <cell r="Q76" t="str">
            <v>LXXV</v>
          </cell>
        </row>
        <row r="77">
          <cell r="P77">
            <v>76</v>
          </cell>
          <cell r="Q77" t="str">
            <v>LXXVI</v>
          </cell>
        </row>
        <row r="78">
          <cell r="P78">
            <v>77</v>
          </cell>
          <cell r="Q78" t="str">
            <v>LXXVII</v>
          </cell>
        </row>
        <row r="79">
          <cell r="P79">
            <v>78</v>
          </cell>
          <cell r="Q79" t="str">
            <v>LXXVIII</v>
          </cell>
        </row>
        <row r="80">
          <cell r="P80">
            <v>79</v>
          </cell>
          <cell r="Q80" t="str">
            <v>LXXIX</v>
          </cell>
        </row>
        <row r="81">
          <cell r="P81">
            <v>80</v>
          </cell>
          <cell r="Q81" t="str">
            <v>LXXX</v>
          </cell>
        </row>
        <row r="82">
          <cell r="P82">
            <v>81</v>
          </cell>
          <cell r="Q82" t="str">
            <v>LXXXI</v>
          </cell>
        </row>
        <row r="83">
          <cell r="P83">
            <v>82</v>
          </cell>
          <cell r="Q83" t="str">
            <v>LXXXII</v>
          </cell>
        </row>
        <row r="84">
          <cell r="P84">
            <v>83</v>
          </cell>
          <cell r="Q84" t="str">
            <v>LXXXIII</v>
          </cell>
        </row>
        <row r="85">
          <cell r="P85">
            <v>84</v>
          </cell>
          <cell r="Q85" t="str">
            <v>LXXXIV</v>
          </cell>
        </row>
        <row r="86">
          <cell r="P86">
            <v>85</v>
          </cell>
          <cell r="Q86" t="str">
            <v>LXXXV</v>
          </cell>
        </row>
        <row r="87">
          <cell r="P87">
            <v>86</v>
          </cell>
          <cell r="Q87" t="str">
            <v>LXXXVI</v>
          </cell>
        </row>
        <row r="88">
          <cell r="P88">
            <v>87</v>
          </cell>
          <cell r="Q88" t="str">
            <v>LXXXVII</v>
          </cell>
        </row>
        <row r="89">
          <cell r="P89">
            <v>88</v>
          </cell>
          <cell r="Q89" t="str">
            <v>LXXXVIII</v>
          </cell>
        </row>
        <row r="90">
          <cell r="P90">
            <v>89</v>
          </cell>
          <cell r="Q90" t="str">
            <v>LXXXIX</v>
          </cell>
        </row>
        <row r="91">
          <cell r="P91">
            <v>90</v>
          </cell>
          <cell r="Q91" t="str">
            <v>XC</v>
          </cell>
        </row>
        <row r="92">
          <cell r="P92">
            <v>91</v>
          </cell>
          <cell r="Q92" t="str">
            <v>XCI</v>
          </cell>
        </row>
        <row r="93">
          <cell r="P93">
            <v>92</v>
          </cell>
          <cell r="Q93" t="str">
            <v>XCII</v>
          </cell>
        </row>
        <row r="94">
          <cell r="P94">
            <v>93</v>
          </cell>
          <cell r="Q94" t="str">
            <v>XCIII</v>
          </cell>
        </row>
        <row r="95">
          <cell r="P95">
            <v>94</v>
          </cell>
          <cell r="Q95" t="str">
            <v>XCIV</v>
          </cell>
        </row>
        <row r="96">
          <cell r="P96">
            <v>95</v>
          </cell>
          <cell r="Q96" t="str">
            <v>XCV</v>
          </cell>
        </row>
        <row r="97">
          <cell r="P97">
            <v>96</v>
          </cell>
          <cell r="Q97" t="str">
            <v>XCVI</v>
          </cell>
        </row>
        <row r="98">
          <cell r="P98">
            <v>97</v>
          </cell>
          <cell r="Q98" t="str">
            <v>XCVII</v>
          </cell>
        </row>
        <row r="99">
          <cell r="P99">
            <v>98</v>
          </cell>
          <cell r="Q99" t="str">
            <v>XCVIII</v>
          </cell>
        </row>
        <row r="100">
          <cell r="P100">
            <v>99</v>
          </cell>
          <cell r="Q100" t="str">
            <v>XCIX</v>
          </cell>
        </row>
        <row r="101">
          <cell r="P101">
            <v>100</v>
          </cell>
          <cell r="Q101" t="str">
            <v>C</v>
          </cell>
        </row>
        <row r="102">
          <cell r="P102">
            <v>101</v>
          </cell>
          <cell r="Q102" t="str">
            <v>CI</v>
          </cell>
        </row>
        <row r="103">
          <cell r="P103">
            <v>102</v>
          </cell>
          <cell r="Q103" t="str">
            <v>CII</v>
          </cell>
        </row>
        <row r="104">
          <cell r="P104">
            <v>103</v>
          </cell>
          <cell r="Q104" t="str">
            <v>CIII</v>
          </cell>
        </row>
        <row r="105">
          <cell r="P105">
            <v>104</v>
          </cell>
          <cell r="Q105" t="str">
            <v>CIV</v>
          </cell>
        </row>
        <row r="106">
          <cell r="P106">
            <v>105</v>
          </cell>
          <cell r="Q106" t="str">
            <v>CV</v>
          </cell>
        </row>
        <row r="107">
          <cell r="P107">
            <v>106</v>
          </cell>
          <cell r="Q107" t="str">
            <v>CVI</v>
          </cell>
        </row>
        <row r="108">
          <cell r="P108">
            <v>107</v>
          </cell>
          <cell r="Q108" t="str">
            <v>CVII</v>
          </cell>
        </row>
        <row r="109">
          <cell r="P109">
            <v>108</v>
          </cell>
          <cell r="Q109" t="str">
            <v>CVIII</v>
          </cell>
        </row>
        <row r="110">
          <cell r="P110">
            <v>109</v>
          </cell>
          <cell r="Q110" t="str">
            <v>CIX</v>
          </cell>
        </row>
        <row r="111">
          <cell r="P111">
            <v>110</v>
          </cell>
          <cell r="Q111" t="str">
            <v>CX</v>
          </cell>
        </row>
        <row r="112">
          <cell r="P112">
            <v>111</v>
          </cell>
          <cell r="Q112" t="str">
            <v>CXI</v>
          </cell>
        </row>
        <row r="113">
          <cell r="P113">
            <v>112</v>
          </cell>
          <cell r="Q113" t="str">
            <v>CXII</v>
          </cell>
        </row>
        <row r="114">
          <cell r="P114">
            <v>113</v>
          </cell>
          <cell r="Q114" t="str">
            <v>CXIII</v>
          </cell>
        </row>
        <row r="115">
          <cell r="P115">
            <v>114</v>
          </cell>
          <cell r="Q115" t="str">
            <v>CXIV</v>
          </cell>
        </row>
        <row r="116">
          <cell r="P116">
            <v>115</v>
          </cell>
          <cell r="Q116" t="str">
            <v>CXV</v>
          </cell>
        </row>
        <row r="117">
          <cell r="P117">
            <v>116</v>
          </cell>
          <cell r="Q117" t="str">
            <v>CXVI</v>
          </cell>
        </row>
        <row r="118">
          <cell r="P118">
            <v>117</v>
          </cell>
          <cell r="Q118" t="str">
            <v>CXVII</v>
          </cell>
        </row>
        <row r="119">
          <cell r="P119">
            <v>118</v>
          </cell>
          <cell r="Q119" t="str">
            <v>CXVIII</v>
          </cell>
        </row>
        <row r="120">
          <cell r="P120">
            <v>119</v>
          </cell>
          <cell r="Q120" t="str">
            <v>CXIX</v>
          </cell>
        </row>
        <row r="121">
          <cell r="P121">
            <v>120</v>
          </cell>
          <cell r="Q121" t="str">
            <v>CXX</v>
          </cell>
        </row>
        <row r="122">
          <cell r="P122">
            <v>121</v>
          </cell>
          <cell r="Q122" t="str">
            <v>CXXI</v>
          </cell>
        </row>
        <row r="123">
          <cell r="P123">
            <v>122</v>
          </cell>
          <cell r="Q123" t="str">
            <v>CXXII</v>
          </cell>
        </row>
        <row r="124">
          <cell r="P124">
            <v>123</v>
          </cell>
          <cell r="Q124" t="str">
            <v>CXXIII</v>
          </cell>
        </row>
        <row r="125">
          <cell r="P125">
            <v>124</v>
          </cell>
          <cell r="Q125" t="str">
            <v>CXXIV</v>
          </cell>
        </row>
        <row r="126">
          <cell r="P126">
            <v>125</v>
          </cell>
          <cell r="Q126" t="str">
            <v>CXXV</v>
          </cell>
        </row>
        <row r="127">
          <cell r="P127">
            <v>126</v>
          </cell>
          <cell r="Q127" t="str">
            <v>CXXVI</v>
          </cell>
        </row>
        <row r="128">
          <cell r="P128">
            <v>127</v>
          </cell>
          <cell r="Q128" t="str">
            <v>CXXVII</v>
          </cell>
        </row>
        <row r="129">
          <cell r="P129">
            <v>128</v>
          </cell>
          <cell r="Q129" t="str">
            <v>CXXVIII</v>
          </cell>
        </row>
        <row r="130">
          <cell r="P130">
            <v>129</v>
          </cell>
          <cell r="Q130" t="str">
            <v>CXXIX</v>
          </cell>
        </row>
        <row r="131">
          <cell r="P131">
            <v>130</v>
          </cell>
          <cell r="Q131" t="str">
            <v>CXXX</v>
          </cell>
        </row>
        <row r="132">
          <cell r="P132">
            <v>131</v>
          </cell>
          <cell r="Q132" t="str">
            <v>CXXXI</v>
          </cell>
        </row>
        <row r="133">
          <cell r="P133">
            <v>132</v>
          </cell>
          <cell r="Q133" t="str">
            <v>CXXXII</v>
          </cell>
        </row>
        <row r="134">
          <cell r="P134">
            <v>133</v>
          </cell>
          <cell r="Q134" t="str">
            <v>CXXXIII</v>
          </cell>
        </row>
        <row r="135">
          <cell r="P135">
            <v>134</v>
          </cell>
          <cell r="Q135" t="str">
            <v>CXXXIV</v>
          </cell>
        </row>
        <row r="136">
          <cell r="P136">
            <v>135</v>
          </cell>
          <cell r="Q136" t="str">
            <v>CXXXV</v>
          </cell>
        </row>
        <row r="137">
          <cell r="P137">
            <v>136</v>
          </cell>
          <cell r="Q137" t="str">
            <v>CXXXVI</v>
          </cell>
        </row>
        <row r="138">
          <cell r="P138">
            <v>137</v>
          </cell>
          <cell r="Q138" t="str">
            <v>CXXXVII</v>
          </cell>
        </row>
        <row r="139">
          <cell r="P139">
            <v>138</v>
          </cell>
          <cell r="Q139" t="str">
            <v>CXXXVIII</v>
          </cell>
        </row>
        <row r="140">
          <cell r="P140">
            <v>139</v>
          </cell>
          <cell r="Q140" t="str">
            <v>CXXXIX</v>
          </cell>
        </row>
        <row r="141">
          <cell r="P141">
            <v>140</v>
          </cell>
          <cell r="Q141" t="str">
            <v>CXL</v>
          </cell>
        </row>
        <row r="142">
          <cell r="P142">
            <v>141</v>
          </cell>
          <cell r="Q142" t="str">
            <v>CXLI</v>
          </cell>
        </row>
        <row r="143">
          <cell r="P143">
            <v>142</v>
          </cell>
          <cell r="Q143" t="str">
            <v>CXLII</v>
          </cell>
        </row>
        <row r="144">
          <cell r="P144">
            <v>143</v>
          </cell>
          <cell r="Q144" t="str">
            <v>CXLIII</v>
          </cell>
        </row>
        <row r="145">
          <cell r="P145">
            <v>144</v>
          </cell>
          <cell r="Q145" t="str">
            <v>CXLIV</v>
          </cell>
        </row>
        <row r="146">
          <cell r="P146">
            <v>145</v>
          </cell>
          <cell r="Q146" t="str">
            <v>CXLV</v>
          </cell>
        </row>
        <row r="147">
          <cell r="P147">
            <v>146</v>
          </cell>
          <cell r="Q147" t="str">
            <v>CXLVI</v>
          </cell>
        </row>
        <row r="148">
          <cell r="P148">
            <v>147</v>
          </cell>
          <cell r="Q148" t="str">
            <v>CXLVII</v>
          </cell>
        </row>
        <row r="149">
          <cell r="P149">
            <v>148</v>
          </cell>
          <cell r="Q149" t="str">
            <v>CXLVIII</v>
          </cell>
        </row>
        <row r="150">
          <cell r="P150">
            <v>149</v>
          </cell>
          <cell r="Q150" t="str">
            <v>CXLIX</v>
          </cell>
        </row>
        <row r="151">
          <cell r="P151">
            <v>150</v>
          </cell>
          <cell r="Q151" t="str">
            <v>CL</v>
          </cell>
        </row>
        <row r="152">
          <cell r="P152">
            <v>151</v>
          </cell>
          <cell r="Q152" t="str">
            <v>CLI</v>
          </cell>
        </row>
        <row r="153">
          <cell r="P153">
            <v>152</v>
          </cell>
          <cell r="Q153" t="str">
            <v>CLII</v>
          </cell>
        </row>
        <row r="154">
          <cell r="P154">
            <v>153</v>
          </cell>
          <cell r="Q154" t="str">
            <v>CLIII</v>
          </cell>
        </row>
        <row r="155">
          <cell r="P155">
            <v>154</v>
          </cell>
          <cell r="Q155" t="str">
            <v>CLIV</v>
          </cell>
        </row>
        <row r="156">
          <cell r="P156">
            <v>155</v>
          </cell>
          <cell r="Q156" t="str">
            <v>CLV</v>
          </cell>
        </row>
        <row r="157">
          <cell r="P157">
            <v>156</v>
          </cell>
          <cell r="Q157" t="str">
            <v>CLVI</v>
          </cell>
        </row>
        <row r="158">
          <cell r="P158">
            <v>157</v>
          </cell>
          <cell r="Q158" t="str">
            <v>CLVII</v>
          </cell>
        </row>
        <row r="159">
          <cell r="P159">
            <v>158</v>
          </cell>
          <cell r="Q159" t="str">
            <v>CLVIII</v>
          </cell>
        </row>
        <row r="160">
          <cell r="P160">
            <v>159</v>
          </cell>
          <cell r="Q160" t="str">
            <v>CLIX</v>
          </cell>
        </row>
        <row r="161">
          <cell r="P161">
            <v>160</v>
          </cell>
          <cell r="Q161" t="str">
            <v>CLX</v>
          </cell>
        </row>
        <row r="162">
          <cell r="P162">
            <v>161</v>
          </cell>
          <cell r="Q162" t="str">
            <v>CLXI</v>
          </cell>
        </row>
        <row r="163">
          <cell r="P163">
            <v>162</v>
          </cell>
          <cell r="Q163" t="str">
            <v>CLXII</v>
          </cell>
        </row>
        <row r="164">
          <cell r="P164">
            <v>163</v>
          </cell>
          <cell r="Q164" t="str">
            <v>CLXIII</v>
          </cell>
        </row>
        <row r="165">
          <cell r="P165">
            <v>164</v>
          </cell>
          <cell r="Q165" t="str">
            <v>CLXIV</v>
          </cell>
        </row>
        <row r="166">
          <cell r="P166">
            <v>165</v>
          </cell>
          <cell r="Q166" t="str">
            <v>CLXV</v>
          </cell>
        </row>
        <row r="167">
          <cell r="P167">
            <v>166</v>
          </cell>
          <cell r="Q167" t="str">
            <v>CLXVI</v>
          </cell>
        </row>
        <row r="168">
          <cell r="P168">
            <v>167</v>
          </cell>
          <cell r="Q168" t="str">
            <v>CLXVII</v>
          </cell>
        </row>
        <row r="169">
          <cell r="P169">
            <v>168</v>
          </cell>
          <cell r="Q169" t="str">
            <v>CLXVIII</v>
          </cell>
        </row>
        <row r="170">
          <cell r="P170">
            <v>169</v>
          </cell>
          <cell r="Q170" t="str">
            <v>CLXIX</v>
          </cell>
        </row>
        <row r="171">
          <cell r="P171">
            <v>170</v>
          </cell>
          <cell r="Q171" t="str">
            <v>CLXX</v>
          </cell>
        </row>
        <row r="172">
          <cell r="P172">
            <v>171</v>
          </cell>
          <cell r="Q172" t="str">
            <v>CLXXI</v>
          </cell>
        </row>
        <row r="173">
          <cell r="P173">
            <v>172</v>
          </cell>
          <cell r="Q173" t="str">
            <v>CLXXII</v>
          </cell>
        </row>
        <row r="174">
          <cell r="P174">
            <v>173</v>
          </cell>
          <cell r="Q174" t="str">
            <v>CLXXIII</v>
          </cell>
        </row>
        <row r="175">
          <cell r="P175">
            <v>174</v>
          </cell>
          <cell r="Q175" t="str">
            <v>CLXXIV</v>
          </cell>
        </row>
        <row r="176">
          <cell r="P176">
            <v>175</v>
          </cell>
          <cell r="Q176" t="str">
            <v>CLXXV</v>
          </cell>
        </row>
        <row r="177">
          <cell r="P177">
            <v>176</v>
          </cell>
          <cell r="Q177" t="str">
            <v>CLXXVI</v>
          </cell>
        </row>
        <row r="178">
          <cell r="P178">
            <v>177</v>
          </cell>
          <cell r="Q178" t="str">
            <v>CLXXVII</v>
          </cell>
        </row>
        <row r="179">
          <cell r="P179">
            <v>178</v>
          </cell>
          <cell r="Q179" t="str">
            <v>CLXXVIII</v>
          </cell>
        </row>
        <row r="180">
          <cell r="P180">
            <v>179</v>
          </cell>
          <cell r="Q180" t="str">
            <v>CLXXIX</v>
          </cell>
        </row>
        <row r="181">
          <cell r="P181">
            <v>180</v>
          </cell>
          <cell r="Q181" t="str">
            <v>CLXXX</v>
          </cell>
        </row>
        <row r="182">
          <cell r="P182">
            <v>181</v>
          </cell>
          <cell r="Q182" t="str">
            <v>CLXXXI</v>
          </cell>
        </row>
        <row r="183">
          <cell r="P183">
            <v>182</v>
          </cell>
          <cell r="Q183" t="str">
            <v>CLXXXII</v>
          </cell>
        </row>
        <row r="184">
          <cell r="P184">
            <v>183</v>
          </cell>
          <cell r="Q184" t="str">
            <v>CLXXXIII</v>
          </cell>
        </row>
        <row r="185">
          <cell r="P185">
            <v>184</v>
          </cell>
          <cell r="Q185" t="str">
            <v>CLXXXIV</v>
          </cell>
        </row>
        <row r="186">
          <cell r="P186">
            <v>185</v>
          </cell>
          <cell r="Q186" t="str">
            <v>CLXXXV</v>
          </cell>
        </row>
        <row r="187">
          <cell r="P187">
            <v>186</v>
          </cell>
          <cell r="Q187" t="str">
            <v>CLXXXVI</v>
          </cell>
        </row>
        <row r="188">
          <cell r="P188">
            <v>187</v>
          </cell>
          <cell r="Q188" t="str">
            <v>CLXXXVII</v>
          </cell>
        </row>
        <row r="189">
          <cell r="P189">
            <v>188</v>
          </cell>
          <cell r="Q189" t="str">
            <v>CLXXXVIII</v>
          </cell>
        </row>
        <row r="190">
          <cell r="P190">
            <v>189</v>
          </cell>
          <cell r="Q190" t="str">
            <v>CLXXXIX</v>
          </cell>
        </row>
        <row r="191">
          <cell r="P191">
            <v>190</v>
          </cell>
          <cell r="Q191" t="str">
            <v>CXC</v>
          </cell>
        </row>
        <row r="192">
          <cell r="P192">
            <v>191</v>
          </cell>
          <cell r="Q192" t="str">
            <v>CXCI</v>
          </cell>
        </row>
        <row r="193">
          <cell r="P193">
            <v>192</v>
          </cell>
          <cell r="Q193" t="str">
            <v>CXCII</v>
          </cell>
        </row>
        <row r="194">
          <cell r="P194">
            <v>193</v>
          </cell>
          <cell r="Q194" t="str">
            <v>CXCIII</v>
          </cell>
        </row>
        <row r="195">
          <cell r="P195">
            <v>194</v>
          </cell>
          <cell r="Q195" t="str">
            <v>CXCIV</v>
          </cell>
        </row>
        <row r="196">
          <cell r="P196">
            <v>195</v>
          </cell>
          <cell r="Q196" t="str">
            <v>CXCV</v>
          </cell>
        </row>
        <row r="197">
          <cell r="P197">
            <v>196</v>
          </cell>
          <cell r="Q197" t="str">
            <v>CXCVI</v>
          </cell>
        </row>
        <row r="198">
          <cell r="P198">
            <v>197</v>
          </cell>
          <cell r="Q198" t="str">
            <v>CXCVII</v>
          </cell>
        </row>
        <row r="199">
          <cell r="P199">
            <v>198</v>
          </cell>
          <cell r="Q199" t="str">
            <v>CXCVIII</v>
          </cell>
        </row>
        <row r="200">
          <cell r="P200">
            <v>199</v>
          </cell>
          <cell r="Q200" t="str">
            <v>CXCIX</v>
          </cell>
        </row>
        <row r="201">
          <cell r="P201">
            <v>200</v>
          </cell>
          <cell r="Q201" t="str">
            <v>CC</v>
          </cell>
        </row>
        <row r="202">
          <cell r="P202">
            <v>201</v>
          </cell>
          <cell r="Q202" t="str">
            <v>CCI</v>
          </cell>
        </row>
        <row r="203">
          <cell r="P203">
            <v>202</v>
          </cell>
          <cell r="Q203" t="str">
            <v>CCII</v>
          </cell>
        </row>
        <row r="204">
          <cell r="P204">
            <v>203</v>
          </cell>
          <cell r="Q204" t="str">
            <v>CCIII</v>
          </cell>
        </row>
        <row r="205">
          <cell r="P205">
            <v>204</v>
          </cell>
          <cell r="Q205" t="str">
            <v>CCIV</v>
          </cell>
        </row>
        <row r="206">
          <cell r="P206">
            <v>205</v>
          </cell>
          <cell r="Q206" t="str">
            <v>CCV</v>
          </cell>
        </row>
        <row r="207">
          <cell r="P207">
            <v>206</v>
          </cell>
          <cell r="Q207" t="str">
            <v>CCVI</v>
          </cell>
        </row>
        <row r="208">
          <cell r="P208">
            <v>207</v>
          </cell>
          <cell r="Q208" t="str">
            <v>CCVII</v>
          </cell>
        </row>
        <row r="209">
          <cell r="P209">
            <v>208</v>
          </cell>
          <cell r="Q209" t="str">
            <v>CCVIII</v>
          </cell>
        </row>
        <row r="210">
          <cell r="P210">
            <v>209</v>
          </cell>
          <cell r="Q210" t="str">
            <v>CCIX</v>
          </cell>
        </row>
        <row r="211">
          <cell r="P211">
            <v>210</v>
          </cell>
          <cell r="Q211" t="str">
            <v>CCX</v>
          </cell>
        </row>
        <row r="212">
          <cell r="P212">
            <v>211</v>
          </cell>
          <cell r="Q212" t="str">
            <v>CCXI</v>
          </cell>
        </row>
        <row r="213">
          <cell r="P213">
            <v>212</v>
          </cell>
          <cell r="Q213" t="str">
            <v>CCXII</v>
          </cell>
        </row>
        <row r="214">
          <cell r="P214">
            <v>213</v>
          </cell>
          <cell r="Q214" t="str">
            <v>CCXIII</v>
          </cell>
        </row>
        <row r="215">
          <cell r="P215">
            <v>214</v>
          </cell>
          <cell r="Q215" t="str">
            <v>CCXIV</v>
          </cell>
        </row>
        <row r="216">
          <cell r="P216">
            <v>215</v>
          </cell>
          <cell r="Q216" t="str">
            <v>CCXV</v>
          </cell>
        </row>
        <row r="217">
          <cell r="P217">
            <v>216</v>
          </cell>
          <cell r="Q217" t="str">
            <v>CCXVI</v>
          </cell>
        </row>
        <row r="218">
          <cell r="P218">
            <v>217</v>
          </cell>
          <cell r="Q218" t="str">
            <v>CCXVII</v>
          </cell>
        </row>
        <row r="219">
          <cell r="P219">
            <v>218</v>
          </cell>
          <cell r="Q219" t="str">
            <v>CCXVIII</v>
          </cell>
        </row>
        <row r="220">
          <cell r="P220">
            <v>219</v>
          </cell>
          <cell r="Q220" t="str">
            <v>CCXIX</v>
          </cell>
        </row>
        <row r="221">
          <cell r="P221">
            <v>220</v>
          </cell>
          <cell r="Q221" t="str">
            <v>CCXX</v>
          </cell>
        </row>
        <row r="222">
          <cell r="P222">
            <v>221</v>
          </cell>
          <cell r="Q222" t="str">
            <v>CCXXI</v>
          </cell>
        </row>
        <row r="223">
          <cell r="P223">
            <v>222</v>
          </cell>
          <cell r="Q223" t="str">
            <v>CCXXII</v>
          </cell>
        </row>
        <row r="224">
          <cell r="P224">
            <v>223</v>
          </cell>
          <cell r="Q224" t="str">
            <v>CCXXIII</v>
          </cell>
        </row>
        <row r="225">
          <cell r="P225">
            <v>224</v>
          </cell>
          <cell r="Q225" t="str">
            <v>CCXXIV</v>
          </cell>
        </row>
        <row r="226">
          <cell r="P226">
            <v>225</v>
          </cell>
          <cell r="Q226" t="str">
            <v>CCXXV</v>
          </cell>
        </row>
        <row r="227">
          <cell r="P227">
            <v>226</v>
          </cell>
          <cell r="Q227" t="str">
            <v>CCXXVI</v>
          </cell>
        </row>
        <row r="228">
          <cell r="P228">
            <v>227</v>
          </cell>
          <cell r="Q228" t="str">
            <v>CCXXVII</v>
          </cell>
        </row>
        <row r="229">
          <cell r="P229">
            <v>228</v>
          </cell>
          <cell r="Q229" t="str">
            <v>CCXXVIII</v>
          </cell>
        </row>
        <row r="230">
          <cell r="P230">
            <v>229</v>
          </cell>
          <cell r="Q230" t="str">
            <v>CCXXIX</v>
          </cell>
        </row>
        <row r="231">
          <cell r="P231">
            <v>230</v>
          </cell>
          <cell r="Q231" t="str">
            <v>CCXXX</v>
          </cell>
        </row>
        <row r="232">
          <cell r="P232">
            <v>231</v>
          </cell>
          <cell r="Q232" t="str">
            <v>CCXXXI</v>
          </cell>
        </row>
        <row r="233">
          <cell r="P233">
            <v>232</v>
          </cell>
          <cell r="Q233" t="str">
            <v>CCXXXII</v>
          </cell>
        </row>
        <row r="234">
          <cell r="P234">
            <v>233</v>
          </cell>
          <cell r="Q234" t="str">
            <v>CCXXXIII</v>
          </cell>
        </row>
        <row r="235">
          <cell r="P235">
            <v>234</v>
          </cell>
          <cell r="Q235" t="str">
            <v>CCXXXIV</v>
          </cell>
        </row>
        <row r="236">
          <cell r="P236">
            <v>235</v>
          </cell>
          <cell r="Q236" t="str">
            <v>CCXXXV</v>
          </cell>
        </row>
        <row r="237">
          <cell r="P237">
            <v>236</v>
          </cell>
          <cell r="Q237" t="str">
            <v>CCXXXVI</v>
          </cell>
        </row>
        <row r="238">
          <cell r="P238">
            <v>237</v>
          </cell>
          <cell r="Q238" t="str">
            <v>CCXXXVII</v>
          </cell>
        </row>
        <row r="239">
          <cell r="P239">
            <v>238</v>
          </cell>
          <cell r="Q239" t="str">
            <v>CCXXXVIII</v>
          </cell>
        </row>
        <row r="240">
          <cell r="P240">
            <v>239</v>
          </cell>
          <cell r="Q240" t="str">
            <v>CCXXXIX</v>
          </cell>
        </row>
        <row r="241">
          <cell r="P241">
            <v>240</v>
          </cell>
          <cell r="Q241" t="str">
            <v>CCXL</v>
          </cell>
        </row>
        <row r="242">
          <cell r="P242">
            <v>241</v>
          </cell>
          <cell r="Q242" t="str">
            <v>CCXLI</v>
          </cell>
        </row>
        <row r="243">
          <cell r="P243">
            <v>242</v>
          </cell>
          <cell r="Q243" t="str">
            <v>CCXLII</v>
          </cell>
        </row>
        <row r="244">
          <cell r="P244">
            <v>243</v>
          </cell>
          <cell r="Q244" t="str">
            <v>CCXLIII</v>
          </cell>
        </row>
        <row r="245">
          <cell r="P245">
            <v>244</v>
          </cell>
          <cell r="Q245" t="str">
            <v>CCXLIV</v>
          </cell>
        </row>
        <row r="246">
          <cell r="P246">
            <v>245</v>
          </cell>
          <cell r="Q246" t="str">
            <v>CCXLV</v>
          </cell>
        </row>
        <row r="247">
          <cell r="P247">
            <v>246</v>
          </cell>
          <cell r="Q247" t="str">
            <v>CCXLVI</v>
          </cell>
        </row>
        <row r="248">
          <cell r="P248">
            <v>247</v>
          </cell>
          <cell r="Q248" t="str">
            <v>CCXLVII</v>
          </cell>
        </row>
        <row r="249">
          <cell r="P249">
            <v>248</v>
          </cell>
          <cell r="Q249" t="str">
            <v>CCXLVIII</v>
          </cell>
        </row>
        <row r="250">
          <cell r="P250">
            <v>249</v>
          </cell>
          <cell r="Q250" t="str">
            <v>CCXLIX</v>
          </cell>
        </row>
        <row r="251">
          <cell r="P251">
            <v>250</v>
          </cell>
          <cell r="Q251" t="str">
            <v>CCL</v>
          </cell>
        </row>
        <row r="252">
          <cell r="P252">
            <v>251</v>
          </cell>
          <cell r="Q252" t="str">
            <v>CCLI</v>
          </cell>
        </row>
        <row r="253">
          <cell r="P253">
            <v>252</v>
          </cell>
          <cell r="Q253" t="str">
            <v>CCLII</v>
          </cell>
        </row>
        <row r="254">
          <cell r="P254">
            <v>253</v>
          </cell>
          <cell r="Q254" t="str">
            <v>CCLIII</v>
          </cell>
        </row>
        <row r="255">
          <cell r="P255">
            <v>254</v>
          </cell>
          <cell r="Q255" t="str">
            <v>CCLIV</v>
          </cell>
        </row>
        <row r="256">
          <cell r="P256">
            <v>255</v>
          </cell>
          <cell r="Q256" t="str">
            <v>CCLV</v>
          </cell>
        </row>
        <row r="257">
          <cell r="P257">
            <v>256</v>
          </cell>
          <cell r="Q257" t="str">
            <v>CCLVI</v>
          </cell>
        </row>
        <row r="258">
          <cell r="P258">
            <v>257</v>
          </cell>
          <cell r="Q258" t="str">
            <v>CCLVII</v>
          </cell>
        </row>
        <row r="259">
          <cell r="P259">
            <v>258</v>
          </cell>
          <cell r="Q259" t="str">
            <v>CCLVIII</v>
          </cell>
        </row>
        <row r="260">
          <cell r="P260">
            <v>259</v>
          </cell>
          <cell r="Q260" t="str">
            <v>CCLIX</v>
          </cell>
        </row>
        <row r="261">
          <cell r="P261">
            <v>260</v>
          </cell>
          <cell r="Q261" t="str">
            <v>CCLX</v>
          </cell>
        </row>
        <row r="262">
          <cell r="P262">
            <v>261</v>
          </cell>
          <cell r="Q262" t="str">
            <v>CCLXI</v>
          </cell>
        </row>
        <row r="263">
          <cell r="P263">
            <v>262</v>
          </cell>
          <cell r="Q263" t="str">
            <v>CCLXII</v>
          </cell>
        </row>
        <row r="264">
          <cell r="P264">
            <v>263</v>
          </cell>
          <cell r="Q264" t="str">
            <v>CCLXIII</v>
          </cell>
        </row>
        <row r="265">
          <cell r="P265">
            <v>264</v>
          </cell>
          <cell r="Q265" t="str">
            <v>CCLXIV</v>
          </cell>
        </row>
        <row r="266">
          <cell r="P266">
            <v>265</v>
          </cell>
          <cell r="Q266" t="str">
            <v>CCLXV</v>
          </cell>
        </row>
        <row r="267">
          <cell r="P267">
            <v>266</v>
          </cell>
          <cell r="Q267" t="str">
            <v>CCLXVI</v>
          </cell>
        </row>
        <row r="268">
          <cell r="P268">
            <v>267</v>
          </cell>
          <cell r="Q268" t="str">
            <v>CCLXVII</v>
          </cell>
        </row>
        <row r="269">
          <cell r="P269">
            <v>268</v>
          </cell>
          <cell r="Q269" t="str">
            <v>CCLXVIII</v>
          </cell>
        </row>
        <row r="270">
          <cell r="P270">
            <v>269</v>
          </cell>
          <cell r="Q270" t="str">
            <v>CCLXIX</v>
          </cell>
        </row>
        <row r="271">
          <cell r="P271">
            <v>270</v>
          </cell>
          <cell r="Q271" t="str">
            <v>CCLXX</v>
          </cell>
        </row>
        <row r="272">
          <cell r="P272">
            <v>271</v>
          </cell>
          <cell r="Q272" t="str">
            <v>CCLXXI</v>
          </cell>
        </row>
        <row r="273">
          <cell r="P273">
            <v>272</v>
          </cell>
          <cell r="Q273" t="str">
            <v>CCLXXII</v>
          </cell>
        </row>
        <row r="274">
          <cell r="P274">
            <v>273</v>
          </cell>
          <cell r="Q274" t="str">
            <v>CCLXXIII</v>
          </cell>
        </row>
        <row r="275">
          <cell r="P275">
            <v>274</v>
          </cell>
          <cell r="Q275" t="str">
            <v>CCLXXIV</v>
          </cell>
        </row>
        <row r="276">
          <cell r="P276">
            <v>275</v>
          </cell>
          <cell r="Q276" t="str">
            <v>CCLXXV</v>
          </cell>
        </row>
        <row r="277">
          <cell r="P277">
            <v>276</v>
          </cell>
          <cell r="Q277" t="str">
            <v>CCLXXVI</v>
          </cell>
        </row>
        <row r="278">
          <cell r="P278">
            <v>277</v>
          </cell>
          <cell r="Q278" t="str">
            <v>CCLXXVII</v>
          </cell>
        </row>
        <row r="279">
          <cell r="P279">
            <v>278</v>
          </cell>
          <cell r="Q279" t="str">
            <v>CCLXXVIII</v>
          </cell>
        </row>
        <row r="280">
          <cell r="P280">
            <v>279</v>
          </cell>
          <cell r="Q280" t="str">
            <v>CCLXXIX</v>
          </cell>
        </row>
        <row r="281">
          <cell r="P281">
            <v>280</v>
          </cell>
          <cell r="Q281" t="str">
            <v>CCLXXX</v>
          </cell>
        </row>
        <row r="282">
          <cell r="P282">
            <v>281</v>
          </cell>
          <cell r="Q282" t="str">
            <v>CCLXXXI</v>
          </cell>
        </row>
        <row r="283">
          <cell r="P283">
            <v>282</v>
          </cell>
          <cell r="Q283" t="str">
            <v>CCLXXXII</v>
          </cell>
        </row>
        <row r="284">
          <cell r="P284">
            <v>283</v>
          </cell>
          <cell r="Q284" t="str">
            <v>CCLXXXIII</v>
          </cell>
        </row>
        <row r="285">
          <cell r="P285">
            <v>284</v>
          </cell>
          <cell r="Q285" t="str">
            <v>CCLXXXIV</v>
          </cell>
        </row>
        <row r="286">
          <cell r="P286">
            <v>285</v>
          </cell>
          <cell r="Q286" t="str">
            <v>CCLXXXV</v>
          </cell>
        </row>
        <row r="287">
          <cell r="P287">
            <v>286</v>
          </cell>
          <cell r="Q287" t="str">
            <v>CCLXXXVI</v>
          </cell>
        </row>
        <row r="288">
          <cell r="P288">
            <v>287</v>
          </cell>
          <cell r="Q288" t="str">
            <v>CCLXXXVII</v>
          </cell>
        </row>
        <row r="289">
          <cell r="P289">
            <v>288</v>
          </cell>
          <cell r="Q289" t="str">
            <v>CCLXXXVIII</v>
          </cell>
        </row>
        <row r="290">
          <cell r="P290">
            <v>289</v>
          </cell>
          <cell r="Q290" t="str">
            <v>CCLXXXIX</v>
          </cell>
        </row>
        <row r="291">
          <cell r="P291">
            <v>290</v>
          </cell>
          <cell r="Q291" t="str">
            <v>CCXC</v>
          </cell>
        </row>
        <row r="292">
          <cell r="P292">
            <v>291</v>
          </cell>
          <cell r="Q292" t="str">
            <v>CCXCI</v>
          </cell>
        </row>
        <row r="293">
          <cell r="P293">
            <v>292</v>
          </cell>
          <cell r="Q293" t="str">
            <v>CCXCII</v>
          </cell>
        </row>
        <row r="294">
          <cell r="P294">
            <v>293</v>
          </cell>
          <cell r="Q294" t="str">
            <v>CCXCIII</v>
          </cell>
        </row>
        <row r="295">
          <cell r="P295">
            <v>294</v>
          </cell>
          <cell r="Q295" t="str">
            <v>CCXCIV</v>
          </cell>
        </row>
        <row r="296">
          <cell r="P296">
            <v>295</v>
          </cell>
          <cell r="Q296" t="str">
            <v>CCXCV</v>
          </cell>
        </row>
        <row r="297">
          <cell r="P297">
            <v>296</v>
          </cell>
          <cell r="Q297" t="str">
            <v>CCXCVI</v>
          </cell>
        </row>
        <row r="298">
          <cell r="P298">
            <v>297</v>
          </cell>
          <cell r="Q298" t="str">
            <v>CCXCVII</v>
          </cell>
        </row>
        <row r="299">
          <cell r="P299">
            <v>298</v>
          </cell>
          <cell r="Q299" t="str">
            <v>CCXCVIII</v>
          </cell>
        </row>
        <row r="300">
          <cell r="P300">
            <v>299</v>
          </cell>
          <cell r="Q300" t="str">
            <v>CCXCIX</v>
          </cell>
        </row>
        <row r="301">
          <cell r="P301">
            <v>300</v>
          </cell>
          <cell r="Q301" t="str">
            <v>CCC</v>
          </cell>
        </row>
        <row r="302">
          <cell r="P302">
            <v>301</v>
          </cell>
          <cell r="Q302" t="str">
            <v>CCCI</v>
          </cell>
        </row>
        <row r="303">
          <cell r="P303">
            <v>302</v>
          </cell>
          <cell r="Q303" t="str">
            <v>CCCII</v>
          </cell>
        </row>
        <row r="304">
          <cell r="P304">
            <v>303</v>
          </cell>
          <cell r="Q304" t="str">
            <v>CCCIII</v>
          </cell>
        </row>
        <row r="305">
          <cell r="P305">
            <v>304</v>
          </cell>
          <cell r="Q305" t="str">
            <v>CCCIV</v>
          </cell>
        </row>
        <row r="306">
          <cell r="P306">
            <v>305</v>
          </cell>
          <cell r="Q306" t="str">
            <v>CCCV</v>
          </cell>
        </row>
        <row r="307">
          <cell r="P307">
            <v>306</v>
          </cell>
          <cell r="Q307" t="str">
            <v>CCCVI</v>
          </cell>
        </row>
        <row r="308">
          <cell r="P308">
            <v>307</v>
          </cell>
          <cell r="Q308" t="str">
            <v>CCCVII</v>
          </cell>
        </row>
        <row r="309">
          <cell r="P309">
            <v>308</v>
          </cell>
          <cell r="Q309" t="str">
            <v>CCCVIII</v>
          </cell>
        </row>
        <row r="310">
          <cell r="P310">
            <v>309</v>
          </cell>
          <cell r="Q310" t="str">
            <v>CCCIX</v>
          </cell>
        </row>
        <row r="311">
          <cell r="P311">
            <v>310</v>
          </cell>
          <cell r="Q311" t="str">
            <v>CCCX</v>
          </cell>
        </row>
        <row r="312">
          <cell r="P312">
            <v>311</v>
          </cell>
          <cell r="Q312" t="str">
            <v>CCCXI</v>
          </cell>
        </row>
        <row r="313">
          <cell r="P313">
            <v>312</v>
          </cell>
          <cell r="Q313" t="str">
            <v>CCCXII</v>
          </cell>
        </row>
        <row r="314">
          <cell r="P314">
            <v>313</v>
          </cell>
          <cell r="Q314" t="str">
            <v>CCCXIII</v>
          </cell>
        </row>
        <row r="315">
          <cell r="P315">
            <v>314</v>
          </cell>
          <cell r="Q315" t="str">
            <v>CCCXIV</v>
          </cell>
        </row>
        <row r="316">
          <cell r="P316">
            <v>315</v>
          </cell>
          <cell r="Q316" t="str">
            <v>CCCXV</v>
          </cell>
        </row>
        <row r="317">
          <cell r="P317">
            <v>316</v>
          </cell>
          <cell r="Q317" t="str">
            <v>CCCXVI</v>
          </cell>
        </row>
        <row r="318">
          <cell r="P318">
            <v>317</v>
          </cell>
          <cell r="Q318" t="str">
            <v>CCCXVII</v>
          </cell>
        </row>
        <row r="319">
          <cell r="P319">
            <v>318</v>
          </cell>
          <cell r="Q319" t="str">
            <v>CCCXVIII</v>
          </cell>
        </row>
        <row r="320">
          <cell r="P320">
            <v>319</v>
          </cell>
          <cell r="Q320" t="str">
            <v>CCCXIX</v>
          </cell>
        </row>
        <row r="321">
          <cell r="P321">
            <v>320</v>
          </cell>
          <cell r="Q321" t="str">
            <v>CCCXX</v>
          </cell>
        </row>
        <row r="322">
          <cell r="P322">
            <v>321</v>
          </cell>
          <cell r="Q322" t="str">
            <v>CCCXXI</v>
          </cell>
        </row>
        <row r="323">
          <cell r="P323">
            <v>322</v>
          </cell>
          <cell r="Q323" t="str">
            <v>CCCXXII</v>
          </cell>
        </row>
        <row r="324">
          <cell r="P324">
            <v>323</v>
          </cell>
          <cell r="Q324" t="str">
            <v>CCCXXIII</v>
          </cell>
        </row>
        <row r="325">
          <cell r="P325">
            <v>324</v>
          </cell>
          <cell r="Q325" t="str">
            <v>CCCXXIV</v>
          </cell>
        </row>
        <row r="326">
          <cell r="P326">
            <v>325</v>
          </cell>
          <cell r="Q326" t="str">
            <v>CCCXXV</v>
          </cell>
        </row>
        <row r="327">
          <cell r="P327">
            <v>326</v>
          </cell>
          <cell r="Q327" t="str">
            <v>CCCXXVI</v>
          </cell>
        </row>
        <row r="328">
          <cell r="P328">
            <v>327</v>
          </cell>
          <cell r="Q328" t="str">
            <v>CCCXXVII</v>
          </cell>
        </row>
        <row r="329">
          <cell r="P329">
            <v>328</v>
          </cell>
          <cell r="Q329" t="str">
            <v>CCCXXVIII</v>
          </cell>
        </row>
        <row r="330">
          <cell r="P330">
            <v>329</v>
          </cell>
          <cell r="Q330" t="str">
            <v>CCCXXIX</v>
          </cell>
        </row>
        <row r="331">
          <cell r="P331">
            <v>330</v>
          </cell>
          <cell r="Q331" t="str">
            <v>CCCXXX</v>
          </cell>
        </row>
        <row r="332">
          <cell r="P332">
            <v>331</v>
          </cell>
          <cell r="Q332" t="str">
            <v>CCCXXXI</v>
          </cell>
        </row>
        <row r="333">
          <cell r="P333">
            <v>332</v>
          </cell>
          <cell r="Q333" t="str">
            <v>CCCXXXII</v>
          </cell>
        </row>
        <row r="334">
          <cell r="P334">
            <v>333</v>
          </cell>
          <cell r="Q334" t="str">
            <v>CCCXXXIII</v>
          </cell>
        </row>
        <row r="335">
          <cell r="P335">
            <v>334</v>
          </cell>
          <cell r="Q335" t="str">
            <v>CCCXXXIV</v>
          </cell>
        </row>
        <row r="336">
          <cell r="P336">
            <v>335</v>
          </cell>
          <cell r="Q336" t="str">
            <v>CCCXXXV</v>
          </cell>
        </row>
        <row r="337">
          <cell r="P337">
            <v>336</v>
          </cell>
          <cell r="Q337" t="str">
            <v>CCCXXXVI</v>
          </cell>
        </row>
        <row r="338">
          <cell r="P338">
            <v>337</v>
          </cell>
          <cell r="Q338" t="str">
            <v>CCCXXXVII</v>
          </cell>
        </row>
        <row r="339">
          <cell r="P339">
            <v>338</v>
          </cell>
          <cell r="Q339" t="str">
            <v>CCCXXXVIII</v>
          </cell>
        </row>
        <row r="340">
          <cell r="P340">
            <v>339</v>
          </cell>
          <cell r="Q340" t="str">
            <v>CCCXXXIX</v>
          </cell>
        </row>
        <row r="341">
          <cell r="P341">
            <v>340</v>
          </cell>
          <cell r="Q341" t="str">
            <v>CCCXL</v>
          </cell>
        </row>
        <row r="342">
          <cell r="P342">
            <v>341</v>
          </cell>
          <cell r="Q342" t="str">
            <v>CCCXLI</v>
          </cell>
        </row>
        <row r="343">
          <cell r="P343">
            <v>342</v>
          </cell>
          <cell r="Q343" t="str">
            <v>CCCXLII</v>
          </cell>
        </row>
        <row r="344">
          <cell r="P344">
            <v>343</v>
          </cell>
          <cell r="Q344" t="str">
            <v>CCCXLIII</v>
          </cell>
        </row>
        <row r="345">
          <cell r="P345">
            <v>344</v>
          </cell>
          <cell r="Q345" t="str">
            <v>CCCXLIV</v>
          </cell>
        </row>
        <row r="346">
          <cell r="P346">
            <v>345</v>
          </cell>
          <cell r="Q346" t="str">
            <v>CCCXLV</v>
          </cell>
        </row>
        <row r="347">
          <cell r="P347">
            <v>346</v>
          </cell>
          <cell r="Q347" t="str">
            <v>CCCXLVI</v>
          </cell>
        </row>
        <row r="348">
          <cell r="P348">
            <v>347</v>
          </cell>
          <cell r="Q348" t="str">
            <v>CCCXLVII</v>
          </cell>
        </row>
        <row r="349">
          <cell r="P349">
            <v>348</v>
          </cell>
          <cell r="Q349" t="str">
            <v>CCCXLVIII</v>
          </cell>
        </row>
        <row r="350">
          <cell r="P350">
            <v>349</v>
          </cell>
          <cell r="Q350" t="str">
            <v>CCCXLIX</v>
          </cell>
        </row>
        <row r="351">
          <cell r="P351">
            <v>350</v>
          </cell>
          <cell r="Q351" t="str">
            <v>CCCL</v>
          </cell>
        </row>
        <row r="352">
          <cell r="P352">
            <v>351</v>
          </cell>
          <cell r="Q352" t="str">
            <v>CCCLI</v>
          </cell>
        </row>
        <row r="353">
          <cell r="P353">
            <v>352</v>
          </cell>
          <cell r="Q353" t="str">
            <v>CCCLII</v>
          </cell>
        </row>
        <row r="354">
          <cell r="P354">
            <v>353</v>
          </cell>
          <cell r="Q354" t="str">
            <v>CCCLIII</v>
          </cell>
        </row>
        <row r="355">
          <cell r="P355">
            <v>354</v>
          </cell>
          <cell r="Q355" t="str">
            <v>CCCLIV</v>
          </cell>
        </row>
        <row r="356">
          <cell r="P356">
            <v>355</v>
          </cell>
          <cell r="Q356" t="str">
            <v>CCCLV</v>
          </cell>
        </row>
        <row r="357">
          <cell r="P357">
            <v>356</v>
          </cell>
          <cell r="Q357" t="str">
            <v>CCCLVI</v>
          </cell>
        </row>
        <row r="358">
          <cell r="P358">
            <v>357</v>
          </cell>
          <cell r="Q358" t="str">
            <v>CCCLVII</v>
          </cell>
        </row>
        <row r="359">
          <cell r="P359">
            <v>358</v>
          </cell>
          <cell r="Q359" t="str">
            <v>CCCLVIII</v>
          </cell>
        </row>
        <row r="360">
          <cell r="P360">
            <v>359</v>
          </cell>
          <cell r="Q360" t="str">
            <v>CCCLIX</v>
          </cell>
        </row>
        <row r="361">
          <cell r="P361">
            <v>360</v>
          </cell>
          <cell r="Q361" t="str">
            <v>CCCLX</v>
          </cell>
        </row>
        <row r="362">
          <cell r="P362">
            <v>361</v>
          </cell>
          <cell r="Q362" t="str">
            <v>CCCLXI</v>
          </cell>
        </row>
        <row r="363">
          <cell r="P363">
            <v>362</v>
          </cell>
          <cell r="Q363" t="str">
            <v>CCCLXII</v>
          </cell>
        </row>
        <row r="364">
          <cell r="P364">
            <v>363</v>
          </cell>
          <cell r="Q364" t="str">
            <v>CCCLXIII</v>
          </cell>
        </row>
        <row r="365">
          <cell r="P365">
            <v>364</v>
          </cell>
          <cell r="Q365" t="str">
            <v>CCCLXIV</v>
          </cell>
        </row>
        <row r="366">
          <cell r="P366">
            <v>365</v>
          </cell>
          <cell r="Q366" t="str">
            <v>CCCLXV</v>
          </cell>
        </row>
        <row r="367">
          <cell r="P367">
            <v>366</v>
          </cell>
          <cell r="Q367" t="str">
            <v>CCCLXVI</v>
          </cell>
        </row>
        <row r="368">
          <cell r="P368">
            <v>367</v>
          </cell>
          <cell r="Q368" t="str">
            <v>CCCLXVII</v>
          </cell>
        </row>
        <row r="369">
          <cell r="P369">
            <v>368</v>
          </cell>
          <cell r="Q369" t="str">
            <v>CCCLXVIII</v>
          </cell>
        </row>
        <row r="370">
          <cell r="P370">
            <v>369</v>
          </cell>
          <cell r="Q370" t="str">
            <v>CCCLXIX</v>
          </cell>
        </row>
        <row r="371">
          <cell r="P371">
            <v>370</v>
          </cell>
          <cell r="Q371" t="str">
            <v>CCCLXX</v>
          </cell>
        </row>
        <row r="372">
          <cell r="P372">
            <v>371</v>
          </cell>
          <cell r="Q372" t="str">
            <v>CCCLXXI</v>
          </cell>
        </row>
        <row r="373">
          <cell r="P373">
            <v>372</v>
          </cell>
          <cell r="Q373" t="str">
            <v>CCCLXXII</v>
          </cell>
        </row>
        <row r="374">
          <cell r="P374">
            <v>373</v>
          </cell>
          <cell r="Q374" t="str">
            <v>CCCLXXIII</v>
          </cell>
        </row>
        <row r="375">
          <cell r="P375">
            <v>374</v>
          </cell>
          <cell r="Q375" t="str">
            <v>CCCLXXIV</v>
          </cell>
        </row>
        <row r="376">
          <cell r="P376">
            <v>375</v>
          </cell>
          <cell r="Q376" t="str">
            <v>CCCLXXV</v>
          </cell>
        </row>
        <row r="377">
          <cell r="P377">
            <v>376</v>
          </cell>
          <cell r="Q377" t="str">
            <v>CCCLXXVI</v>
          </cell>
        </row>
        <row r="378">
          <cell r="P378">
            <v>377</v>
          </cell>
          <cell r="Q378" t="str">
            <v>CCCLXXVII</v>
          </cell>
        </row>
        <row r="379">
          <cell r="P379">
            <v>378</v>
          </cell>
          <cell r="Q379" t="str">
            <v>CCCLXXVIII</v>
          </cell>
        </row>
        <row r="380">
          <cell r="P380">
            <v>379</v>
          </cell>
          <cell r="Q380" t="str">
            <v>CCCLXXIX</v>
          </cell>
        </row>
        <row r="381">
          <cell r="P381">
            <v>380</v>
          </cell>
          <cell r="Q381" t="str">
            <v>CCCLXXX</v>
          </cell>
        </row>
        <row r="382">
          <cell r="P382">
            <v>381</v>
          </cell>
          <cell r="Q382" t="str">
            <v>CCCLXXXI</v>
          </cell>
        </row>
        <row r="383">
          <cell r="P383">
            <v>382</v>
          </cell>
          <cell r="Q383" t="str">
            <v>CCCLXXXII</v>
          </cell>
        </row>
        <row r="384">
          <cell r="P384">
            <v>383</v>
          </cell>
          <cell r="Q384" t="str">
            <v>CCCLXXXIII</v>
          </cell>
        </row>
        <row r="385">
          <cell r="P385">
            <v>384</v>
          </cell>
          <cell r="Q385" t="str">
            <v>CCCLXXXIV</v>
          </cell>
        </row>
        <row r="386">
          <cell r="P386">
            <v>385</v>
          </cell>
          <cell r="Q386" t="str">
            <v>CCCLXXXV</v>
          </cell>
        </row>
        <row r="387">
          <cell r="P387">
            <v>386</v>
          </cell>
          <cell r="Q387" t="str">
            <v>CCCLXXXVI</v>
          </cell>
        </row>
        <row r="388">
          <cell r="P388">
            <v>387</v>
          </cell>
          <cell r="Q388" t="str">
            <v>CCCLXXXVII</v>
          </cell>
        </row>
        <row r="389">
          <cell r="P389">
            <v>388</v>
          </cell>
          <cell r="Q389" t="str">
            <v>CCCLXXXVIII</v>
          </cell>
        </row>
        <row r="390">
          <cell r="P390">
            <v>389</v>
          </cell>
          <cell r="Q390" t="str">
            <v>CCCLXXXIX</v>
          </cell>
        </row>
        <row r="391">
          <cell r="P391">
            <v>390</v>
          </cell>
          <cell r="Q391" t="str">
            <v>CCCXC</v>
          </cell>
        </row>
        <row r="392">
          <cell r="P392">
            <v>391</v>
          </cell>
          <cell r="Q392" t="str">
            <v>CCCXCI</v>
          </cell>
        </row>
        <row r="393">
          <cell r="P393">
            <v>392</v>
          </cell>
          <cell r="Q393" t="str">
            <v>CCCXCII</v>
          </cell>
        </row>
        <row r="394">
          <cell r="P394">
            <v>393</v>
          </cell>
          <cell r="Q394" t="str">
            <v>CCCXCIII</v>
          </cell>
        </row>
        <row r="395">
          <cell r="P395">
            <v>394</v>
          </cell>
          <cell r="Q395" t="str">
            <v>CCCXCIV</v>
          </cell>
        </row>
        <row r="396">
          <cell r="P396">
            <v>395</v>
          </cell>
          <cell r="Q396" t="str">
            <v>CCCXCV</v>
          </cell>
        </row>
        <row r="397">
          <cell r="P397">
            <v>396</v>
          </cell>
          <cell r="Q397" t="str">
            <v>CCCXCVI</v>
          </cell>
        </row>
        <row r="398">
          <cell r="P398">
            <v>397</v>
          </cell>
          <cell r="Q398" t="str">
            <v>CCCXCVII</v>
          </cell>
        </row>
        <row r="399">
          <cell r="P399">
            <v>398</v>
          </cell>
          <cell r="Q399" t="str">
            <v>CCCXCVIII</v>
          </cell>
        </row>
        <row r="400">
          <cell r="P400">
            <v>399</v>
          </cell>
          <cell r="Q400" t="str">
            <v>CCCXCIX</v>
          </cell>
        </row>
        <row r="401">
          <cell r="P401">
            <v>400</v>
          </cell>
          <cell r="Q401" t="str">
            <v>CD</v>
          </cell>
        </row>
        <row r="402">
          <cell r="P402">
            <v>401</v>
          </cell>
          <cell r="Q402" t="str">
            <v>CDI</v>
          </cell>
        </row>
        <row r="403">
          <cell r="P403">
            <v>402</v>
          </cell>
          <cell r="Q403" t="str">
            <v>CDII</v>
          </cell>
        </row>
        <row r="404">
          <cell r="P404">
            <v>403</v>
          </cell>
          <cell r="Q404" t="str">
            <v>CDIII</v>
          </cell>
        </row>
        <row r="405">
          <cell r="P405">
            <v>404</v>
          </cell>
          <cell r="Q405" t="str">
            <v>CDIV</v>
          </cell>
        </row>
        <row r="406">
          <cell r="P406">
            <v>405</v>
          </cell>
          <cell r="Q406" t="str">
            <v>CDV</v>
          </cell>
        </row>
        <row r="407">
          <cell r="P407">
            <v>406</v>
          </cell>
          <cell r="Q407" t="str">
            <v>CDVI</v>
          </cell>
        </row>
        <row r="408">
          <cell r="P408">
            <v>407</v>
          </cell>
          <cell r="Q408" t="str">
            <v>CDVII</v>
          </cell>
        </row>
        <row r="409">
          <cell r="P409">
            <v>408</v>
          </cell>
          <cell r="Q409" t="str">
            <v>CDVIII</v>
          </cell>
        </row>
        <row r="410">
          <cell r="P410">
            <v>409</v>
          </cell>
          <cell r="Q410" t="str">
            <v>CDIX</v>
          </cell>
        </row>
        <row r="411">
          <cell r="P411">
            <v>410</v>
          </cell>
          <cell r="Q411" t="str">
            <v>CDX</v>
          </cell>
        </row>
        <row r="412">
          <cell r="P412">
            <v>411</v>
          </cell>
          <cell r="Q412" t="str">
            <v>CDXI</v>
          </cell>
        </row>
        <row r="413">
          <cell r="P413">
            <v>412</v>
          </cell>
          <cell r="Q413" t="str">
            <v>CDXII</v>
          </cell>
        </row>
        <row r="414">
          <cell r="P414">
            <v>413</v>
          </cell>
          <cell r="Q414" t="str">
            <v>CDXIII</v>
          </cell>
        </row>
        <row r="415">
          <cell r="P415">
            <v>414</v>
          </cell>
          <cell r="Q415" t="str">
            <v>CDXIV</v>
          </cell>
        </row>
        <row r="416">
          <cell r="P416">
            <v>415</v>
          </cell>
          <cell r="Q416" t="str">
            <v>CDXV</v>
          </cell>
        </row>
        <row r="417">
          <cell r="P417">
            <v>416</v>
          </cell>
          <cell r="Q417" t="str">
            <v>CDXVI</v>
          </cell>
        </row>
        <row r="418">
          <cell r="P418">
            <v>417</v>
          </cell>
          <cell r="Q418" t="str">
            <v>CDXVII</v>
          </cell>
        </row>
        <row r="419">
          <cell r="P419">
            <v>418</v>
          </cell>
          <cell r="Q419" t="str">
            <v>CDXVIII</v>
          </cell>
        </row>
        <row r="420">
          <cell r="P420">
            <v>419</v>
          </cell>
          <cell r="Q420" t="str">
            <v>CDXIX</v>
          </cell>
        </row>
        <row r="421">
          <cell r="P421">
            <v>420</v>
          </cell>
          <cell r="Q421" t="str">
            <v>CDXX</v>
          </cell>
        </row>
        <row r="422">
          <cell r="P422">
            <v>421</v>
          </cell>
          <cell r="Q422" t="str">
            <v>CDXXI</v>
          </cell>
        </row>
        <row r="423">
          <cell r="P423">
            <v>422</v>
          </cell>
          <cell r="Q423" t="str">
            <v>CDXXII</v>
          </cell>
        </row>
        <row r="424">
          <cell r="P424">
            <v>423</v>
          </cell>
          <cell r="Q424" t="str">
            <v>CDXXIII</v>
          </cell>
        </row>
        <row r="425">
          <cell r="P425">
            <v>424</v>
          </cell>
          <cell r="Q425" t="str">
            <v>CDXXIV</v>
          </cell>
        </row>
        <row r="426">
          <cell r="P426">
            <v>425</v>
          </cell>
          <cell r="Q426" t="str">
            <v>CDXXV</v>
          </cell>
        </row>
        <row r="427">
          <cell r="P427">
            <v>426</v>
          </cell>
          <cell r="Q427" t="str">
            <v>CDXXVI</v>
          </cell>
        </row>
        <row r="428">
          <cell r="P428">
            <v>427</v>
          </cell>
          <cell r="Q428" t="str">
            <v>CDXXVII</v>
          </cell>
        </row>
        <row r="429">
          <cell r="P429">
            <v>428</v>
          </cell>
          <cell r="Q429" t="str">
            <v>CDXXVIII</v>
          </cell>
        </row>
        <row r="430">
          <cell r="P430">
            <v>429</v>
          </cell>
          <cell r="Q430" t="str">
            <v>CDXXIX</v>
          </cell>
        </row>
        <row r="431">
          <cell r="P431">
            <v>430</v>
          </cell>
          <cell r="Q431" t="str">
            <v>CDXXX</v>
          </cell>
        </row>
        <row r="432">
          <cell r="P432">
            <v>431</v>
          </cell>
          <cell r="Q432" t="str">
            <v>CDXXXI</v>
          </cell>
        </row>
        <row r="433">
          <cell r="P433">
            <v>432</v>
          </cell>
          <cell r="Q433" t="str">
            <v>CDXXXII</v>
          </cell>
        </row>
        <row r="434">
          <cell r="P434">
            <v>433</v>
          </cell>
          <cell r="Q434" t="str">
            <v>CDXXXIII</v>
          </cell>
        </row>
        <row r="435">
          <cell r="P435">
            <v>434</v>
          </cell>
          <cell r="Q435" t="str">
            <v>CDXXXIV</v>
          </cell>
        </row>
        <row r="436">
          <cell r="P436">
            <v>435</v>
          </cell>
          <cell r="Q436" t="str">
            <v>CDXXXV</v>
          </cell>
        </row>
        <row r="437">
          <cell r="P437">
            <v>436</v>
          </cell>
          <cell r="Q437" t="str">
            <v>CDXXXVI</v>
          </cell>
        </row>
        <row r="438">
          <cell r="P438">
            <v>437</v>
          </cell>
          <cell r="Q438" t="str">
            <v>CDXXXVII</v>
          </cell>
        </row>
        <row r="439">
          <cell r="P439">
            <v>438</v>
          </cell>
          <cell r="Q439" t="str">
            <v>CDXXXVIII</v>
          </cell>
        </row>
        <row r="440">
          <cell r="P440">
            <v>439</v>
          </cell>
          <cell r="Q440" t="str">
            <v>CDXXXIX</v>
          </cell>
        </row>
        <row r="441">
          <cell r="P441">
            <v>440</v>
          </cell>
          <cell r="Q441" t="str">
            <v>CDXL</v>
          </cell>
        </row>
        <row r="442">
          <cell r="P442">
            <v>441</v>
          </cell>
          <cell r="Q442" t="str">
            <v>CDXLI</v>
          </cell>
        </row>
        <row r="443">
          <cell r="P443">
            <v>442</v>
          </cell>
          <cell r="Q443" t="str">
            <v>CDXLII</v>
          </cell>
        </row>
        <row r="444">
          <cell r="P444">
            <v>443</v>
          </cell>
          <cell r="Q444" t="str">
            <v>CDXLIII</v>
          </cell>
        </row>
        <row r="445">
          <cell r="P445">
            <v>444</v>
          </cell>
          <cell r="Q445" t="str">
            <v>CDXLIV</v>
          </cell>
        </row>
        <row r="446">
          <cell r="P446">
            <v>445</v>
          </cell>
          <cell r="Q446" t="str">
            <v>CDXLV</v>
          </cell>
        </row>
        <row r="447">
          <cell r="P447">
            <v>446</v>
          </cell>
          <cell r="Q447" t="str">
            <v>CDXLVI</v>
          </cell>
        </row>
        <row r="448">
          <cell r="P448">
            <v>447</v>
          </cell>
          <cell r="Q448" t="str">
            <v>CDXLVII</v>
          </cell>
        </row>
        <row r="449">
          <cell r="P449">
            <v>448</v>
          </cell>
          <cell r="Q449" t="str">
            <v>CDXLVIII</v>
          </cell>
        </row>
        <row r="450">
          <cell r="P450">
            <v>449</v>
          </cell>
          <cell r="Q450" t="str">
            <v>CDXLIX</v>
          </cell>
        </row>
        <row r="451">
          <cell r="P451">
            <v>450</v>
          </cell>
          <cell r="Q451" t="str">
            <v>CDL</v>
          </cell>
        </row>
        <row r="452">
          <cell r="P452">
            <v>451</v>
          </cell>
          <cell r="Q452" t="str">
            <v>CDLI</v>
          </cell>
        </row>
        <row r="453">
          <cell r="P453">
            <v>452</v>
          </cell>
          <cell r="Q453" t="str">
            <v>CDLII</v>
          </cell>
        </row>
        <row r="454">
          <cell r="P454">
            <v>453</v>
          </cell>
          <cell r="Q454" t="str">
            <v>CDLIII</v>
          </cell>
        </row>
        <row r="455">
          <cell r="P455">
            <v>454</v>
          </cell>
          <cell r="Q455" t="str">
            <v>CDLIV</v>
          </cell>
        </row>
        <row r="456">
          <cell r="P456">
            <v>455</v>
          </cell>
          <cell r="Q456" t="str">
            <v>CDLV</v>
          </cell>
        </row>
        <row r="457">
          <cell r="P457">
            <v>456</v>
          </cell>
          <cell r="Q457" t="str">
            <v>CDLVI</v>
          </cell>
        </row>
        <row r="458">
          <cell r="P458">
            <v>457</v>
          </cell>
          <cell r="Q458" t="str">
            <v>CDLVII</v>
          </cell>
        </row>
        <row r="459">
          <cell r="P459">
            <v>458</v>
          </cell>
          <cell r="Q459" t="str">
            <v>CDLVIII</v>
          </cell>
        </row>
        <row r="460">
          <cell r="P460">
            <v>459</v>
          </cell>
          <cell r="Q460" t="str">
            <v>CDLIX</v>
          </cell>
        </row>
        <row r="461">
          <cell r="P461">
            <v>460</v>
          </cell>
          <cell r="Q461" t="str">
            <v>CDLX</v>
          </cell>
        </row>
        <row r="462">
          <cell r="P462">
            <v>461</v>
          </cell>
          <cell r="Q462" t="str">
            <v>CDLXI</v>
          </cell>
        </row>
        <row r="463">
          <cell r="P463">
            <v>462</v>
          </cell>
          <cell r="Q463" t="str">
            <v>CDLXII</v>
          </cell>
        </row>
        <row r="464">
          <cell r="P464">
            <v>463</v>
          </cell>
          <cell r="Q464" t="str">
            <v>CDLXIII</v>
          </cell>
        </row>
        <row r="465">
          <cell r="P465">
            <v>464</v>
          </cell>
          <cell r="Q465" t="str">
            <v>CDLXIV</v>
          </cell>
        </row>
        <row r="466">
          <cell r="P466">
            <v>465</v>
          </cell>
          <cell r="Q466" t="str">
            <v>CDLXV</v>
          </cell>
        </row>
        <row r="467">
          <cell r="P467">
            <v>466</v>
          </cell>
          <cell r="Q467" t="str">
            <v>CDLXVI</v>
          </cell>
        </row>
        <row r="468">
          <cell r="P468">
            <v>467</v>
          </cell>
          <cell r="Q468" t="str">
            <v>CDLXVII</v>
          </cell>
        </row>
        <row r="469">
          <cell r="P469">
            <v>468</v>
          </cell>
          <cell r="Q469" t="str">
            <v>CDLXVIII</v>
          </cell>
        </row>
        <row r="470">
          <cell r="P470">
            <v>469</v>
          </cell>
          <cell r="Q470" t="str">
            <v>CDLXIX</v>
          </cell>
        </row>
        <row r="471">
          <cell r="P471">
            <v>470</v>
          </cell>
          <cell r="Q471" t="str">
            <v>CDLXX</v>
          </cell>
        </row>
        <row r="472">
          <cell r="P472">
            <v>471</v>
          </cell>
          <cell r="Q472" t="str">
            <v>CDLXXI</v>
          </cell>
        </row>
        <row r="473">
          <cell r="P473">
            <v>472</v>
          </cell>
          <cell r="Q473" t="str">
            <v>CDLXXII</v>
          </cell>
        </row>
        <row r="474">
          <cell r="P474">
            <v>473</v>
          </cell>
          <cell r="Q474" t="str">
            <v>CDLXXIII</v>
          </cell>
        </row>
        <row r="475">
          <cell r="P475">
            <v>474</v>
          </cell>
          <cell r="Q475" t="str">
            <v>CDLXXIV</v>
          </cell>
        </row>
        <row r="476">
          <cell r="P476">
            <v>475</v>
          </cell>
          <cell r="Q476" t="str">
            <v>CDLXXV</v>
          </cell>
        </row>
        <row r="477">
          <cell r="P477">
            <v>476</v>
          </cell>
          <cell r="Q477" t="str">
            <v>CDLXXVI</v>
          </cell>
        </row>
        <row r="478">
          <cell r="P478">
            <v>477</v>
          </cell>
          <cell r="Q478" t="str">
            <v>CDLXXVII</v>
          </cell>
        </row>
        <row r="479">
          <cell r="P479">
            <v>478</v>
          </cell>
          <cell r="Q479" t="str">
            <v>CDLXXVIII</v>
          </cell>
        </row>
        <row r="480">
          <cell r="P480">
            <v>479</v>
          </cell>
          <cell r="Q480" t="str">
            <v>CDLXXIX</v>
          </cell>
        </row>
        <row r="481">
          <cell r="P481">
            <v>480</v>
          </cell>
          <cell r="Q481" t="str">
            <v>CDLXXX</v>
          </cell>
        </row>
        <row r="482">
          <cell r="P482">
            <v>481</v>
          </cell>
          <cell r="Q482" t="str">
            <v>CDLXXXI</v>
          </cell>
        </row>
        <row r="483">
          <cell r="P483">
            <v>482</v>
          </cell>
          <cell r="Q483" t="str">
            <v>CDLXXXII</v>
          </cell>
        </row>
        <row r="484">
          <cell r="P484">
            <v>483</v>
          </cell>
          <cell r="Q484" t="str">
            <v>CDLXXXIII</v>
          </cell>
        </row>
        <row r="485">
          <cell r="P485">
            <v>484</v>
          </cell>
          <cell r="Q485" t="str">
            <v>CDLXXXIV</v>
          </cell>
        </row>
        <row r="486">
          <cell r="P486">
            <v>485</v>
          </cell>
          <cell r="Q486" t="str">
            <v>CDLXXXV</v>
          </cell>
        </row>
        <row r="487">
          <cell r="P487">
            <v>486</v>
          </cell>
          <cell r="Q487" t="str">
            <v>CDLXXXVI</v>
          </cell>
        </row>
        <row r="488">
          <cell r="P488">
            <v>487</v>
          </cell>
          <cell r="Q488" t="str">
            <v>CDLXXXVII</v>
          </cell>
        </row>
        <row r="489">
          <cell r="P489">
            <v>488</v>
          </cell>
          <cell r="Q489" t="str">
            <v>CDLXXXVIII</v>
          </cell>
        </row>
        <row r="490">
          <cell r="P490">
            <v>489</v>
          </cell>
          <cell r="Q490" t="str">
            <v>CDLXXXIX</v>
          </cell>
        </row>
        <row r="491">
          <cell r="P491">
            <v>490</v>
          </cell>
          <cell r="Q491" t="str">
            <v>CDXC</v>
          </cell>
        </row>
        <row r="492">
          <cell r="P492">
            <v>491</v>
          </cell>
          <cell r="Q492" t="str">
            <v>CDXCI</v>
          </cell>
        </row>
        <row r="493">
          <cell r="P493">
            <v>492</v>
          </cell>
          <cell r="Q493" t="str">
            <v>CDXCII</v>
          </cell>
        </row>
        <row r="494">
          <cell r="P494">
            <v>493</v>
          </cell>
          <cell r="Q494" t="str">
            <v>CDXCIII</v>
          </cell>
        </row>
        <row r="495">
          <cell r="P495">
            <v>494</v>
          </cell>
          <cell r="Q495" t="str">
            <v>CDXCIV</v>
          </cell>
        </row>
        <row r="496">
          <cell r="P496">
            <v>495</v>
          </cell>
          <cell r="Q496" t="str">
            <v>CDXCV</v>
          </cell>
        </row>
        <row r="497">
          <cell r="P497">
            <v>496</v>
          </cell>
          <cell r="Q497" t="str">
            <v>CDXCVI</v>
          </cell>
        </row>
        <row r="498">
          <cell r="P498">
            <v>497</v>
          </cell>
          <cell r="Q498" t="str">
            <v>CDXCVII</v>
          </cell>
        </row>
        <row r="499">
          <cell r="P499">
            <v>498</v>
          </cell>
          <cell r="Q499" t="str">
            <v>CDXCVIII</v>
          </cell>
        </row>
        <row r="500">
          <cell r="P500">
            <v>499</v>
          </cell>
          <cell r="Q500" t="str">
            <v>CDXCIX</v>
          </cell>
        </row>
        <row r="501">
          <cell r="P501">
            <v>500</v>
          </cell>
          <cell r="Q501" t="str">
            <v>D</v>
          </cell>
        </row>
        <row r="502">
          <cell r="P502">
            <v>501</v>
          </cell>
          <cell r="Q502" t="str">
            <v>DI</v>
          </cell>
        </row>
        <row r="503">
          <cell r="P503">
            <v>502</v>
          </cell>
          <cell r="Q503" t="str">
            <v>DII</v>
          </cell>
        </row>
        <row r="504">
          <cell r="P504">
            <v>503</v>
          </cell>
          <cell r="Q504" t="str">
            <v>DIII</v>
          </cell>
        </row>
        <row r="505">
          <cell r="P505">
            <v>504</v>
          </cell>
          <cell r="Q505" t="str">
            <v>DIV</v>
          </cell>
        </row>
        <row r="506">
          <cell r="P506">
            <v>505</v>
          </cell>
          <cell r="Q506" t="str">
            <v>DV</v>
          </cell>
        </row>
        <row r="507">
          <cell r="P507">
            <v>506</v>
          </cell>
          <cell r="Q507" t="str">
            <v>DVI</v>
          </cell>
        </row>
        <row r="508">
          <cell r="P508">
            <v>507</v>
          </cell>
          <cell r="Q508" t="str">
            <v>DVII</v>
          </cell>
        </row>
        <row r="509">
          <cell r="P509">
            <v>508</v>
          </cell>
          <cell r="Q509" t="str">
            <v>DVIII</v>
          </cell>
        </row>
        <row r="510">
          <cell r="P510">
            <v>509</v>
          </cell>
          <cell r="Q510" t="str">
            <v>DIX</v>
          </cell>
        </row>
        <row r="511">
          <cell r="P511">
            <v>510</v>
          </cell>
          <cell r="Q511" t="str">
            <v>DX</v>
          </cell>
        </row>
        <row r="512">
          <cell r="P512">
            <v>511</v>
          </cell>
          <cell r="Q512" t="str">
            <v>DXI</v>
          </cell>
        </row>
        <row r="513">
          <cell r="P513">
            <v>512</v>
          </cell>
          <cell r="Q513" t="str">
            <v>DXII</v>
          </cell>
        </row>
        <row r="514">
          <cell r="P514">
            <v>513</v>
          </cell>
          <cell r="Q514" t="str">
            <v>DXIII</v>
          </cell>
        </row>
        <row r="515">
          <cell r="P515">
            <v>514</v>
          </cell>
          <cell r="Q515" t="str">
            <v>DXIV</v>
          </cell>
        </row>
        <row r="516">
          <cell r="P516">
            <v>515</v>
          </cell>
          <cell r="Q516" t="str">
            <v>DXV</v>
          </cell>
        </row>
        <row r="517">
          <cell r="P517">
            <v>516</v>
          </cell>
          <cell r="Q517" t="str">
            <v>DXVI</v>
          </cell>
        </row>
        <row r="518">
          <cell r="P518">
            <v>517</v>
          </cell>
          <cell r="Q518" t="str">
            <v>DXVII</v>
          </cell>
        </row>
        <row r="519">
          <cell r="P519">
            <v>518</v>
          </cell>
          <cell r="Q519" t="str">
            <v>DXVIII</v>
          </cell>
        </row>
        <row r="520">
          <cell r="P520">
            <v>519</v>
          </cell>
          <cell r="Q520" t="str">
            <v>DXIX</v>
          </cell>
        </row>
        <row r="521">
          <cell r="P521">
            <v>520</v>
          </cell>
          <cell r="Q521" t="str">
            <v>DXX</v>
          </cell>
        </row>
        <row r="522">
          <cell r="P522">
            <v>521</v>
          </cell>
          <cell r="Q522" t="str">
            <v>DXXI</v>
          </cell>
        </row>
        <row r="523">
          <cell r="P523">
            <v>522</v>
          </cell>
          <cell r="Q523" t="str">
            <v>DXXII</v>
          </cell>
        </row>
        <row r="524">
          <cell r="P524">
            <v>523</v>
          </cell>
          <cell r="Q524" t="str">
            <v>DXXIII</v>
          </cell>
        </row>
        <row r="525">
          <cell r="P525">
            <v>524</v>
          </cell>
          <cell r="Q525" t="str">
            <v>DXXIV</v>
          </cell>
        </row>
        <row r="526">
          <cell r="P526">
            <v>525</v>
          </cell>
          <cell r="Q526" t="str">
            <v>DXXV</v>
          </cell>
        </row>
        <row r="527">
          <cell r="P527">
            <v>526</v>
          </cell>
          <cell r="Q527" t="str">
            <v>DXXVI</v>
          </cell>
        </row>
        <row r="528">
          <cell r="P528">
            <v>527</v>
          </cell>
          <cell r="Q528" t="str">
            <v>DXXVII</v>
          </cell>
        </row>
        <row r="529">
          <cell r="P529">
            <v>528</v>
          </cell>
          <cell r="Q529" t="str">
            <v>DXXVIII</v>
          </cell>
        </row>
        <row r="530">
          <cell r="P530">
            <v>529</v>
          </cell>
          <cell r="Q530" t="str">
            <v>DXXIX</v>
          </cell>
        </row>
        <row r="531">
          <cell r="P531">
            <v>530</v>
          </cell>
          <cell r="Q531" t="str">
            <v>DXXX</v>
          </cell>
        </row>
        <row r="532">
          <cell r="P532">
            <v>531</v>
          </cell>
          <cell r="Q532" t="str">
            <v>DXXXI</v>
          </cell>
        </row>
        <row r="533">
          <cell r="P533">
            <v>532</v>
          </cell>
          <cell r="Q533" t="str">
            <v>DXXXII</v>
          </cell>
        </row>
        <row r="534">
          <cell r="P534">
            <v>533</v>
          </cell>
          <cell r="Q534" t="str">
            <v>DXXXIII</v>
          </cell>
        </row>
        <row r="535">
          <cell r="P535">
            <v>534</v>
          </cell>
          <cell r="Q535" t="str">
            <v>DXXXIV</v>
          </cell>
        </row>
        <row r="536">
          <cell r="P536">
            <v>535</v>
          </cell>
          <cell r="Q536" t="str">
            <v>DXXXV</v>
          </cell>
        </row>
        <row r="537">
          <cell r="P537">
            <v>536</v>
          </cell>
          <cell r="Q537" t="str">
            <v>DXXXVI</v>
          </cell>
        </row>
        <row r="538">
          <cell r="P538">
            <v>537</v>
          </cell>
          <cell r="Q538" t="str">
            <v>DXXXVII</v>
          </cell>
        </row>
        <row r="539">
          <cell r="P539">
            <v>538</v>
          </cell>
          <cell r="Q539" t="str">
            <v>DXXXVIII</v>
          </cell>
        </row>
        <row r="540">
          <cell r="P540">
            <v>539</v>
          </cell>
          <cell r="Q540" t="str">
            <v>DXXXIX</v>
          </cell>
        </row>
        <row r="541">
          <cell r="P541">
            <v>540</v>
          </cell>
          <cell r="Q541" t="str">
            <v>DXL</v>
          </cell>
        </row>
        <row r="542">
          <cell r="P542">
            <v>541</v>
          </cell>
          <cell r="Q542" t="str">
            <v>DXLI</v>
          </cell>
        </row>
        <row r="543">
          <cell r="P543">
            <v>542</v>
          </cell>
          <cell r="Q543" t="str">
            <v>DXLII</v>
          </cell>
        </row>
        <row r="544">
          <cell r="P544">
            <v>543</v>
          </cell>
          <cell r="Q544" t="str">
            <v>DXLIII</v>
          </cell>
        </row>
        <row r="545">
          <cell r="P545">
            <v>544</v>
          </cell>
          <cell r="Q545" t="str">
            <v>DXLIV</v>
          </cell>
        </row>
        <row r="546">
          <cell r="P546">
            <v>545</v>
          </cell>
          <cell r="Q546" t="str">
            <v>DXLV</v>
          </cell>
        </row>
        <row r="547">
          <cell r="P547">
            <v>546</v>
          </cell>
          <cell r="Q547" t="str">
            <v>DXLVI</v>
          </cell>
        </row>
        <row r="548">
          <cell r="P548">
            <v>547</v>
          </cell>
          <cell r="Q548" t="str">
            <v>DXLVII</v>
          </cell>
        </row>
        <row r="549">
          <cell r="P549">
            <v>548</v>
          </cell>
          <cell r="Q549" t="str">
            <v>DXLVIII</v>
          </cell>
        </row>
        <row r="550">
          <cell r="P550">
            <v>549</v>
          </cell>
          <cell r="Q550" t="str">
            <v>DXLIX</v>
          </cell>
        </row>
        <row r="551">
          <cell r="P551">
            <v>550</v>
          </cell>
          <cell r="Q551" t="str">
            <v>DL</v>
          </cell>
        </row>
        <row r="552">
          <cell r="P552">
            <v>551</v>
          </cell>
          <cell r="Q552" t="str">
            <v>DLI</v>
          </cell>
        </row>
        <row r="553">
          <cell r="P553">
            <v>552</v>
          </cell>
          <cell r="Q553" t="str">
            <v>DLII</v>
          </cell>
        </row>
        <row r="554">
          <cell r="P554">
            <v>553</v>
          </cell>
          <cell r="Q554" t="str">
            <v>DLIII</v>
          </cell>
        </row>
        <row r="555">
          <cell r="P555">
            <v>554</v>
          </cell>
          <cell r="Q555" t="str">
            <v>DLIV</v>
          </cell>
        </row>
        <row r="556">
          <cell r="P556">
            <v>555</v>
          </cell>
          <cell r="Q556" t="str">
            <v>DLV</v>
          </cell>
        </row>
        <row r="557">
          <cell r="P557">
            <v>556</v>
          </cell>
          <cell r="Q557" t="str">
            <v>DLVI</v>
          </cell>
        </row>
        <row r="558">
          <cell r="P558">
            <v>557</v>
          </cell>
          <cell r="Q558" t="str">
            <v>DLVII</v>
          </cell>
        </row>
        <row r="559">
          <cell r="P559">
            <v>558</v>
          </cell>
          <cell r="Q559" t="str">
            <v>DLVIII</v>
          </cell>
        </row>
        <row r="560">
          <cell r="P560">
            <v>559</v>
          </cell>
          <cell r="Q560" t="str">
            <v>DLIX</v>
          </cell>
        </row>
        <row r="561">
          <cell r="P561">
            <v>560</v>
          </cell>
          <cell r="Q561" t="str">
            <v>DLX</v>
          </cell>
        </row>
        <row r="562">
          <cell r="P562">
            <v>561</v>
          </cell>
          <cell r="Q562" t="str">
            <v>DLXI</v>
          </cell>
        </row>
        <row r="563">
          <cell r="P563">
            <v>562</v>
          </cell>
          <cell r="Q563" t="str">
            <v>DLXII</v>
          </cell>
        </row>
        <row r="564">
          <cell r="P564">
            <v>563</v>
          </cell>
          <cell r="Q564" t="str">
            <v>DLXIII</v>
          </cell>
        </row>
        <row r="565">
          <cell r="P565">
            <v>564</v>
          </cell>
          <cell r="Q565" t="str">
            <v>DLXIV</v>
          </cell>
        </row>
        <row r="566">
          <cell r="P566">
            <v>565</v>
          </cell>
          <cell r="Q566" t="str">
            <v>DLXV</v>
          </cell>
        </row>
        <row r="567">
          <cell r="P567">
            <v>566</v>
          </cell>
          <cell r="Q567" t="str">
            <v>DLXVI</v>
          </cell>
        </row>
        <row r="568">
          <cell r="P568">
            <v>567</v>
          </cell>
          <cell r="Q568" t="str">
            <v>DLXVII</v>
          </cell>
        </row>
        <row r="569">
          <cell r="P569">
            <v>568</v>
          </cell>
          <cell r="Q569" t="str">
            <v>DLXVIII</v>
          </cell>
        </row>
        <row r="570">
          <cell r="P570">
            <v>569</v>
          </cell>
          <cell r="Q570" t="str">
            <v>DLXIX</v>
          </cell>
        </row>
        <row r="571">
          <cell r="P571">
            <v>570</v>
          </cell>
          <cell r="Q571" t="str">
            <v>DLXX</v>
          </cell>
        </row>
        <row r="572">
          <cell r="P572">
            <v>571</v>
          </cell>
          <cell r="Q572" t="str">
            <v>DLXXI</v>
          </cell>
        </row>
        <row r="573">
          <cell r="P573">
            <v>572</v>
          </cell>
          <cell r="Q573" t="str">
            <v>DLXXII</v>
          </cell>
        </row>
        <row r="574">
          <cell r="P574">
            <v>573</v>
          </cell>
          <cell r="Q574" t="str">
            <v>DLXXIII</v>
          </cell>
        </row>
        <row r="575">
          <cell r="P575">
            <v>574</v>
          </cell>
          <cell r="Q575" t="str">
            <v>DLXXIV</v>
          </cell>
        </row>
        <row r="576">
          <cell r="P576">
            <v>575</v>
          </cell>
          <cell r="Q576" t="str">
            <v>DLXXV</v>
          </cell>
        </row>
        <row r="577">
          <cell r="P577">
            <v>576</v>
          </cell>
          <cell r="Q577" t="str">
            <v>DLXXVI</v>
          </cell>
        </row>
        <row r="578">
          <cell r="P578">
            <v>577</v>
          </cell>
          <cell r="Q578" t="str">
            <v>DLXXVII</v>
          </cell>
        </row>
        <row r="579">
          <cell r="P579">
            <v>578</v>
          </cell>
          <cell r="Q579" t="str">
            <v>DLXXVIII</v>
          </cell>
        </row>
        <row r="580">
          <cell r="P580">
            <v>579</v>
          </cell>
          <cell r="Q580" t="str">
            <v>DLXXIX</v>
          </cell>
        </row>
        <row r="581">
          <cell r="P581">
            <v>580</v>
          </cell>
          <cell r="Q581" t="str">
            <v>DLXXX</v>
          </cell>
        </row>
        <row r="582">
          <cell r="P582">
            <v>581</v>
          </cell>
          <cell r="Q582" t="str">
            <v>DLXXXI</v>
          </cell>
        </row>
        <row r="583">
          <cell r="P583">
            <v>582</v>
          </cell>
          <cell r="Q583" t="str">
            <v>DLXXXII</v>
          </cell>
        </row>
        <row r="584">
          <cell r="P584">
            <v>583</v>
          </cell>
          <cell r="Q584" t="str">
            <v>DLXXXIII</v>
          </cell>
        </row>
        <row r="585">
          <cell r="P585">
            <v>584</v>
          </cell>
          <cell r="Q585" t="str">
            <v>DLXXXIV</v>
          </cell>
        </row>
        <row r="586">
          <cell r="P586">
            <v>585</v>
          </cell>
          <cell r="Q586" t="str">
            <v>DLXXXV</v>
          </cell>
        </row>
        <row r="587">
          <cell r="P587">
            <v>586</v>
          </cell>
          <cell r="Q587" t="str">
            <v>DLXXXVI</v>
          </cell>
        </row>
        <row r="588">
          <cell r="P588">
            <v>587</v>
          </cell>
          <cell r="Q588" t="str">
            <v>DLXXXVII</v>
          </cell>
        </row>
        <row r="589">
          <cell r="P589">
            <v>588</v>
          </cell>
          <cell r="Q589" t="str">
            <v>DLXXXVIII</v>
          </cell>
        </row>
        <row r="590">
          <cell r="P590">
            <v>589</v>
          </cell>
          <cell r="Q590" t="str">
            <v>DLXXXIX</v>
          </cell>
        </row>
        <row r="591">
          <cell r="P591">
            <v>590</v>
          </cell>
          <cell r="Q591" t="str">
            <v>DXC</v>
          </cell>
        </row>
        <row r="592">
          <cell r="P592">
            <v>591</v>
          </cell>
          <cell r="Q592" t="str">
            <v>DXCI</v>
          </cell>
        </row>
        <row r="593">
          <cell r="P593">
            <v>592</v>
          </cell>
          <cell r="Q593" t="str">
            <v>DXCII</v>
          </cell>
        </row>
        <row r="594">
          <cell r="P594">
            <v>593</v>
          </cell>
          <cell r="Q594" t="str">
            <v>DXCIII</v>
          </cell>
        </row>
        <row r="595">
          <cell r="P595">
            <v>594</v>
          </cell>
          <cell r="Q595" t="str">
            <v>DXCIV</v>
          </cell>
        </row>
        <row r="596">
          <cell r="P596">
            <v>595</v>
          </cell>
          <cell r="Q596" t="str">
            <v>DXCV</v>
          </cell>
        </row>
        <row r="597">
          <cell r="P597">
            <v>596</v>
          </cell>
          <cell r="Q597" t="str">
            <v>DXCVI</v>
          </cell>
        </row>
        <row r="598">
          <cell r="P598">
            <v>597</v>
          </cell>
          <cell r="Q598" t="str">
            <v>DXCVII</v>
          </cell>
        </row>
        <row r="599">
          <cell r="P599">
            <v>598</v>
          </cell>
          <cell r="Q599" t="str">
            <v>DXCVIII</v>
          </cell>
        </row>
        <row r="600">
          <cell r="P600">
            <v>599</v>
          </cell>
          <cell r="Q600" t="str">
            <v>DXCIX</v>
          </cell>
        </row>
        <row r="601">
          <cell r="P601">
            <v>600</v>
          </cell>
          <cell r="Q601" t="str">
            <v>DC</v>
          </cell>
        </row>
        <row r="602">
          <cell r="P602">
            <v>601</v>
          </cell>
          <cell r="Q602" t="str">
            <v>DCI</v>
          </cell>
        </row>
        <row r="603">
          <cell r="P603">
            <v>602</v>
          </cell>
          <cell r="Q603" t="str">
            <v>DCII</v>
          </cell>
        </row>
        <row r="604">
          <cell r="P604">
            <v>603</v>
          </cell>
          <cell r="Q604" t="str">
            <v>DCIII</v>
          </cell>
        </row>
        <row r="605">
          <cell r="P605">
            <v>604</v>
          </cell>
          <cell r="Q605" t="str">
            <v>DCIV</v>
          </cell>
        </row>
        <row r="606">
          <cell r="P606">
            <v>605</v>
          </cell>
          <cell r="Q606" t="str">
            <v>DCV</v>
          </cell>
        </row>
        <row r="607">
          <cell r="P607">
            <v>606</v>
          </cell>
          <cell r="Q607" t="str">
            <v>DCVI</v>
          </cell>
        </row>
        <row r="608">
          <cell r="P608">
            <v>607</v>
          </cell>
          <cell r="Q608" t="str">
            <v>DCVII</v>
          </cell>
        </row>
        <row r="609">
          <cell r="P609">
            <v>608</v>
          </cell>
          <cell r="Q609" t="str">
            <v>DCVIII</v>
          </cell>
        </row>
        <row r="610">
          <cell r="P610">
            <v>609</v>
          </cell>
          <cell r="Q610" t="str">
            <v>DCIX</v>
          </cell>
        </row>
        <row r="611">
          <cell r="P611">
            <v>610</v>
          </cell>
          <cell r="Q611" t="str">
            <v>DCX</v>
          </cell>
        </row>
        <row r="612">
          <cell r="P612">
            <v>611</v>
          </cell>
          <cell r="Q612" t="str">
            <v>DCXI</v>
          </cell>
        </row>
        <row r="613">
          <cell r="P613">
            <v>612</v>
          </cell>
          <cell r="Q613" t="str">
            <v>DCXII</v>
          </cell>
        </row>
        <row r="614">
          <cell r="P614">
            <v>613</v>
          </cell>
          <cell r="Q614" t="str">
            <v>DCXIII</v>
          </cell>
        </row>
        <row r="615">
          <cell r="P615">
            <v>614</v>
          </cell>
          <cell r="Q615" t="str">
            <v>DCXIV</v>
          </cell>
        </row>
        <row r="616">
          <cell r="P616">
            <v>615</v>
          </cell>
          <cell r="Q616" t="str">
            <v>DCXV</v>
          </cell>
        </row>
        <row r="617">
          <cell r="P617">
            <v>616</v>
          </cell>
          <cell r="Q617" t="str">
            <v>DCXVI</v>
          </cell>
        </row>
        <row r="618">
          <cell r="P618">
            <v>617</v>
          </cell>
          <cell r="Q618" t="str">
            <v>DCXVII</v>
          </cell>
        </row>
        <row r="619">
          <cell r="P619">
            <v>618</v>
          </cell>
          <cell r="Q619" t="str">
            <v>DCXVIII</v>
          </cell>
        </row>
        <row r="620">
          <cell r="P620">
            <v>619</v>
          </cell>
          <cell r="Q620" t="str">
            <v>DCXIX</v>
          </cell>
        </row>
        <row r="621">
          <cell r="P621">
            <v>620</v>
          </cell>
          <cell r="Q621" t="str">
            <v>DCXX</v>
          </cell>
        </row>
        <row r="622">
          <cell r="P622">
            <v>621</v>
          </cell>
          <cell r="Q622" t="str">
            <v>DCXXI</v>
          </cell>
        </row>
        <row r="623">
          <cell r="P623">
            <v>622</v>
          </cell>
          <cell r="Q623" t="str">
            <v>DCXXII</v>
          </cell>
        </row>
        <row r="624">
          <cell r="P624">
            <v>623</v>
          </cell>
          <cell r="Q624" t="str">
            <v>DCXXIII</v>
          </cell>
        </row>
        <row r="625">
          <cell r="P625">
            <v>624</v>
          </cell>
          <cell r="Q625" t="str">
            <v>DCXXIV</v>
          </cell>
        </row>
        <row r="626">
          <cell r="P626">
            <v>625</v>
          </cell>
          <cell r="Q626" t="str">
            <v>DCXXV</v>
          </cell>
        </row>
        <row r="627">
          <cell r="P627">
            <v>626</v>
          </cell>
          <cell r="Q627" t="str">
            <v>DCXXVI</v>
          </cell>
        </row>
        <row r="628">
          <cell r="P628">
            <v>627</v>
          </cell>
          <cell r="Q628" t="str">
            <v>DCXXVII</v>
          </cell>
        </row>
        <row r="629">
          <cell r="P629">
            <v>628</v>
          </cell>
          <cell r="Q629" t="str">
            <v>DCXXVIII</v>
          </cell>
        </row>
        <row r="630">
          <cell r="P630">
            <v>629</v>
          </cell>
          <cell r="Q630" t="str">
            <v>DCXXIX</v>
          </cell>
        </row>
        <row r="631">
          <cell r="P631">
            <v>630</v>
          </cell>
          <cell r="Q631" t="str">
            <v>DCXXX</v>
          </cell>
        </row>
        <row r="632">
          <cell r="P632">
            <v>631</v>
          </cell>
          <cell r="Q632" t="str">
            <v>DCXXXI</v>
          </cell>
        </row>
        <row r="633">
          <cell r="P633">
            <v>632</v>
          </cell>
          <cell r="Q633" t="str">
            <v>DCXXXII</v>
          </cell>
        </row>
        <row r="634">
          <cell r="P634">
            <v>633</v>
          </cell>
          <cell r="Q634" t="str">
            <v>DCXXXIII</v>
          </cell>
        </row>
        <row r="635">
          <cell r="P635">
            <v>634</v>
          </cell>
          <cell r="Q635" t="str">
            <v>DCXXXIV</v>
          </cell>
        </row>
        <row r="636">
          <cell r="P636">
            <v>635</v>
          </cell>
          <cell r="Q636" t="str">
            <v>DCXXXV</v>
          </cell>
        </row>
        <row r="637">
          <cell r="P637">
            <v>636</v>
          </cell>
          <cell r="Q637" t="str">
            <v>DCXXXVI</v>
          </cell>
        </row>
        <row r="638">
          <cell r="P638">
            <v>637</v>
          </cell>
          <cell r="Q638" t="str">
            <v>DCXXXVII</v>
          </cell>
        </row>
        <row r="639">
          <cell r="P639">
            <v>638</v>
          </cell>
          <cell r="Q639" t="str">
            <v>DCXXXVIII</v>
          </cell>
        </row>
        <row r="640">
          <cell r="P640">
            <v>639</v>
          </cell>
          <cell r="Q640" t="str">
            <v>DCXXXIX</v>
          </cell>
        </row>
        <row r="641">
          <cell r="P641">
            <v>640</v>
          </cell>
          <cell r="Q641" t="str">
            <v>DCXL</v>
          </cell>
        </row>
        <row r="642">
          <cell r="P642">
            <v>641</v>
          </cell>
          <cell r="Q642" t="str">
            <v>DCXLI</v>
          </cell>
        </row>
        <row r="643">
          <cell r="P643">
            <v>642</v>
          </cell>
          <cell r="Q643" t="str">
            <v>DCXLII</v>
          </cell>
        </row>
        <row r="644">
          <cell r="P644">
            <v>643</v>
          </cell>
          <cell r="Q644" t="str">
            <v>DCXLIII</v>
          </cell>
        </row>
        <row r="645">
          <cell r="P645">
            <v>644</v>
          </cell>
          <cell r="Q645" t="str">
            <v>DCXLIV</v>
          </cell>
        </row>
        <row r="646">
          <cell r="P646">
            <v>645</v>
          </cell>
          <cell r="Q646" t="str">
            <v>DCXLV</v>
          </cell>
        </row>
        <row r="647">
          <cell r="P647">
            <v>646</v>
          </cell>
          <cell r="Q647" t="str">
            <v>DCXLVI</v>
          </cell>
        </row>
        <row r="648">
          <cell r="P648">
            <v>647</v>
          </cell>
          <cell r="Q648" t="str">
            <v>DCXLVII</v>
          </cell>
        </row>
        <row r="649">
          <cell r="P649">
            <v>648</v>
          </cell>
          <cell r="Q649" t="str">
            <v>DCXLVIII</v>
          </cell>
        </row>
        <row r="650">
          <cell r="P650">
            <v>649</v>
          </cell>
          <cell r="Q650" t="str">
            <v>DCXLIX</v>
          </cell>
        </row>
        <row r="651">
          <cell r="P651">
            <v>650</v>
          </cell>
          <cell r="Q651" t="str">
            <v>DCL</v>
          </cell>
        </row>
        <row r="652">
          <cell r="P652">
            <v>651</v>
          </cell>
          <cell r="Q652" t="str">
            <v>DCLI</v>
          </cell>
        </row>
        <row r="653">
          <cell r="P653">
            <v>652</v>
          </cell>
          <cell r="Q653" t="str">
            <v>DCLII</v>
          </cell>
        </row>
        <row r="654">
          <cell r="P654">
            <v>653</v>
          </cell>
          <cell r="Q654" t="str">
            <v>DCLIII</v>
          </cell>
        </row>
        <row r="655">
          <cell r="P655">
            <v>654</v>
          </cell>
          <cell r="Q655" t="str">
            <v>DCLIV</v>
          </cell>
        </row>
        <row r="656">
          <cell r="P656">
            <v>655</v>
          </cell>
          <cell r="Q656" t="str">
            <v>DCLV</v>
          </cell>
        </row>
        <row r="657">
          <cell r="P657">
            <v>656</v>
          </cell>
          <cell r="Q657" t="str">
            <v>DCLVI</v>
          </cell>
        </row>
        <row r="658">
          <cell r="P658">
            <v>657</v>
          </cell>
          <cell r="Q658" t="str">
            <v>DCLVII</v>
          </cell>
        </row>
        <row r="659">
          <cell r="P659">
            <v>658</v>
          </cell>
          <cell r="Q659" t="str">
            <v>DCLVIII</v>
          </cell>
        </row>
        <row r="660">
          <cell r="P660">
            <v>659</v>
          </cell>
          <cell r="Q660" t="str">
            <v>DCLIX</v>
          </cell>
        </row>
        <row r="661">
          <cell r="P661">
            <v>660</v>
          </cell>
          <cell r="Q661" t="str">
            <v>DCLX</v>
          </cell>
        </row>
        <row r="662">
          <cell r="P662">
            <v>661</v>
          </cell>
          <cell r="Q662" t="str">
            <v>DCLXI</v>
          </cell>
        </row>
        <row r="663">
          <cell r="P663">
            <v>662</v>
          </cell>
          <cell r="Q663" t="str">
            <v>DCLXII</v>
          </cell>
        </row>
        <row r="664">
          <cell r="P664">
            <v>663</v>
          </cell>
          <cell r="Q664" t="str">
            <v>DCLXIII</v>
          </cell>
        </row>
        <row r="665">
          <cell r="P665">
            <v>664</v>
          </cell>
          <cell r="Q665" t="str">
            <v>DCLXIV</v>
          </cell>
        </row>
        <row r="666">
          <cell r="P666">
            <v>665</v>
          </cell>
          <cell r="Q666" t="str">
            <v>DCLXV</v>
          </cell>
        </row>
        <row r="667">
          <cell r="P667">
            <v>666</v>
          </cell>
          <cell r="Q667" t="str">
            <v>DCLXVI</v>
          </cell>
        </row>
        <row r="668">
          <cell r="P668">
            <v>667</v>
          </cell>
          <cell r="Q668" t="str">
            <v>DCLXVII</v>
          </cell>
        </row>
        <row r="669">
          <cell r="P669">
            <v>668</v>
          </cell>
          <cell r="Q669" t="str">
            <v>DCLXVIII</v>
          </cell>
        </row>
        <row r="670">
          <cell r="P670">
            <v>669</v>
          </cell>
          <cell r="Q670" t="str">
            <v>DCLXIX</v>
          </cell>
        </row>
        <row r="671">
          <cell r="P671">
            <v>670</v>
          </cell>
          <cell r="Q671" t="str">
            <v>DCLXX</v>
          </cell>
        </row>
        <row r="672">
          <cell r="P672">
            <v>671</v>
          </cell>
          <cell r="Q672" t="str">
            <v>DCLXXI</v>
          </cell>
        </row>
        <row r="673">
          <cell r="P673">
            <v>672</v>
          </cell>
          <cell r="Q673" t="str">
            <v>DCLXXII</v>
          </cell>
        </row>
        <row r="674">
          <cell r="P674">
            <v>673</v>
          </cell>
          <cell r="Q674" t="str">
            <v>DCLXXIII</v>
          </cell>
        </row>
        <row r="675">
          <cell r="P675">
            <v>674</v>
          </cell>
          <cell r="Q675" t="str">
            <v>DCLXXIV</v>
          </cell>
        </row>
        <row r="676">
          <cell r="P676">
            <v>675</v>
          </cell>
          <cell r="Q676" t="str">
            <v>DCLXXV</v>
          </cell>
        </row>
        <row r="677">
          <cell r="P677">
            <v>676</v>
          </cell>
          <cell r="Q677" t="str">
            <v>DCLXXVI</v>
          </cell>
        </row>
        <row r="678">
          <cell r="P678">
            <v>677</v>
          </cell>
          <cell r="Q678" t="str">
            <v>DCLXXVII</v>
          </cell>
        </row>
        <row r="679">
          <cell r="P679">
            <v>678</v>
          </cell>
          <cell r="Q679" t="str">
            <v>DCLXXVIII</v>
          </cell>
        </row>
        <row r="680">
          <cell r="P680">
            <v>679</v>
          </cell>
          <cell r="Q680" t="str">
            <v>DCLXXIX</v>
          </cell>
        </row>
        <row r="681">
          <cell r="P681">
            <v>680</v>
          </cell>
          <cell r="Q681" t="str">
            <v>DCLXXX</v>
          </cell>
        </row>
        <row r="682">
          <cell r="P682">
            <v>681</v>
          </cell>
          <cell r="Q682" t="str">
            <v>DCLXXXI</v>
          </cell>
        </row>
        <row r="683">
          <cell r="P683">
            <v>682</v>
          </cell>
          <cell r="Q683" t="str">
            <v>DCLXXXII</v>
          </cell>
        </row>
        <row r="684">
          <cell r="P684">
            <v>683</v>
          </cell>
          <cell r="Q684" t="str">
            <v>DCLXXXIII</v>
          </cell>
        </row>
        <row r="685">
          <cell r="P685">
            <v>684</v>
          </cell>
          <cell r="Q685" t="str">
            <v>DCLXXXIV</v>
          </cell>
        </row>
        <row r="686">
          <cell r="P686">
            <v>685</v>
          </cell>
          <cell r="Q686" t="str">
            <v>DCLXXXV</v>
          </cell>
        </row>
        <row r="687">
          <cell r="P687">
            <v>686</v>
          </cell>
          <cell r="Q687" t="str">
            <v>DCLXXXVI</v>
          </cell>
        </row>
        <row r="688">
          <cell r="P688">
            <v>687</v>
          </cell>
          <cell r="Q688" t="str">
            <v>DCLXXXVII</v>
          </cell>
        </row>
        <row r="689">
          <cell r="P689">
            <v>688</v>
          </cell>
          <cell r="Q689" t="str">
            <v>DCLXXXVIII</v>
          </cell>
        </row>
        <row r="690">
          <cell r="P690">
            <v>689</v>
          </cell>
          <cell r="Q690" t="str">
            <v>DCLXXXIX</v>
          </cell>
        </row>
        <row r="691">
          <cell r="P691">
            <v>690</v>
          </cell>
          <cell r="Q691" t="str">
            <v>DCXC</v>
          </cell>
        </row>
        <row r="692">
          <cell r="P692">
            <v>691</v>
          </cell>
          <cell r="Q692" t="str">
            <v>DCXCI</v>
          </cell>
        </row>
        <row r="693">
          <cell r="P693">
            <v>692</v>
          </cell>
          <cell r="Q693" t="str">
            <v>DCXCII</v>
          </cell>
        </row>
        <row r="694">
          <cell r="P694">
            <v>693</v>
          </cell>
          <cell r="Q694" t="str">
            <v>DCXCIII</v>
          </cell>
        </row>
        <row r="695">
          <cell r="P695">
            <v>694</v>
          </cell>
          <cell r="Q695" t="str">
            <v>DCXCIV</v>
          </cell>
        </row>
        <row r="696">
          <cell r="P696">
            <v>695</v>
          </cell>
          <cell r="Q696" t="str">
            <v>DCXCV</v>
          </cell>
        </row>
        <row r="697">
          <cell r="P697">
            <v>696</v>
          </cell>
          <cell r="Q697" t="str">
            <v>DCXCVI</v>
          </cell>
        </row>
        <row r="698">
          <cell r="P698">
            <v>697</v>
          </cell>
          <cell r="Q698" t="str">
            <v>DCXCVII</v>
          </cell>
        </row>
        <row r="699">
          <cell r="P699">
            <v>698</v>
          </cell>
          <cell r="Q699" t="str">
            <v>DCXCVIII</v>
          </cell>
        </row>
        <row r="700">
          <cell r="P700">
            <v>699</v>
          </cell>
          <cell r="Q700" t="str">
            <v>DCXCIX</v>
          </cell>
        </row>
        <row r="701">
          <cell r="P701">
            <v>700</v>
          </cell>
          <cell r="Q701" t="str">
            <v>DCC</v>
          </cell>
        </row>
        <row r="702">
          <cell r="P702">
            <v>701</v>
          </cell>
          <cell r="Q702" t="str">
            <v>DCCI</v>
          </cell>
        </row>
        <row r="703">
          <cell r="P703">
            <v>702</v>
          </cell>
          <cell r="Q703" t="str">
            <v>DCCII</v>
          </cell>
        </row>
        <row r="704">
          <cell r="P704">
            <v>703</v>
          </cell>
          <cell r="Q704" t="str">
            <v>DCCIII</v>
          </cell>
        </row>
        <row r="705">
          <cell r="P705">
            <v>704</v>
          </cell>
          <cell r="Q705" t="str">
            <v>DCCIV</v>
          </cell>
        </row>
        <row r="706">
          <cell r="P706">
            <v>705</v>
          </cell>
          <cell r="Q706" t="str">
            <v>DCCV</v>
          </cell>
        </row>
        <row r="707">
          <cell r="P707">
            <v>706</v>
          </cell>
          <cell r="Q707" t="str">
            <v>DCCVI</v>
          </cell>
        </row>
        <row r="708">
          <cell r="P708">
            <v>707</v>
          </cell>
          <cell r="Q708" t="str">
            <v>DCCVII</v>
          </cell>
        </row>
        <row r="709">
          <cell r="P709">
            <v>708</v>
          </cell>
          <cell r="Q709" t="str">
            <v>DCCVIII</v>
          </cell>
        </row>
        <row r="710">
          <cell r="P710">
            <v>709</v>
          </cell>
          <cell r="Q710" t="str">
            <v>DCCIX</v>
          </cell>
        </row>
        <row r="711">
          <cell r="P711">
            <v>710</v>
          </cell>
          <cell r="Q711" t="str">
            <v>DCCX</v>
          </cell>
        </row>
        <row r="712">
          <cell r="P712">
            <v>711</v>
          </cell>
          <cell r="Q712" t="str">
            <v>DCCXI</v>
          </cell>
        </row>
        <row r="713">
          <cell r="P713">
            <v>712</v>
          </cell>
          <cell r="Q713" t="str">
            <v>DCCXII</v>
          </cell>
        </row>
        <row r="714">
          <cell r="P714">
            <v>713</v>
          </cell>
          <cell r="Q714" t="str">
            <v>DCCXIII</v>
          </cell>
        </row>
        <row r="715">
          <cell r="P715">
            <v>714</v>
          </cell>
          <cell r="Q715" t="str">
            <v>DCCXIV</v>
          </cell>
        </row>
        <row r="716">
          <cell r="P716">
            <v>715</v>
          </cell>
          <cell r="Q716" t="str">
            <v>DCCXV</v>
          </cell>
        </row>
        <row r="717">
          <cell r="P717">
            <v>716</v>
          </cell>
          <cell r="Q717" t="str">
            <v>DCCXVI</v>
          </cell>
        </row>
        <row r="718">
          <cell r="P718">
            <v>717</v>
          </cell>
          <cell r="Q718" t="str">
            <v>DCCXVII</v>
          </cell>
        </row>
        <row r="719">
          <cell r="P719">
            <v>718</v>
          </cell>
          <cell r="Q719" t="str">
            <v>DCCXVIII</v>
          </cell>
        </row>
        <row r="720">
          <cell r="P720">
            <v>719</v>
          </cell>
          <cell r="Q720" t="str">
            <v>DCCXIX</v>
          </cell>
        </row>
        <row r="721">
          <cell r="P721">
            <v>720</v>
          </cell>
          <cell r="Q721" t="str">
            <v>DCCXX</v>
          </cell>
        </row>
        <row r="722">
          <cell r="P722">
            <v>721</v>
          </cell>
          <cell r="Q722" t="str">
            <v>DCCXXI</v>
          </cell>
        </row>
        <row r="723">
          <cell r="P723">
            <v>722</v>
          </cell>
          <cell r="Q723" t="str">
            <v>DCCXXII</v>
          </cell>
        </row>
        <row r="724">
          <cell r="P724">
            <v>723</v>
          </cell>
          <cell r="Q724" t="str">
            <v>DCCXXIII</v>
          </cell>
        </row>
        <row r="725">
          <cell r="P725">
            <v>724</v>
          </cell>
          <cell r="Q725" t="str">
            <v>DCCXXIV</v>
          </cell>
        </row>
        <row r="726">
          <cell r="P726">
            <v>725</v>
          </cell>
          <cell r="Q726" t="str">
            <v>DCCXXV</v>
          </cell>
        </row>
        <row r="727">
          <cell r="P727">
            <v>726</v>
          </cell>
          <cell r="Q727" t="str">
            <v>DCCXXVI</v>
          </cell>
        </row>
        <row r="728">
          <cell r="P728">
            <v>727</v>
          </cell>
          <cell r="Q728" t="str">
            <v>DCCXXVII</v>
          </cell>
        </row>
        <row r="729">
          <cell r="P729">
            <v>728</v>
          </cell>
          <cell r="Q729" t="str">
            <v>DCCXXVIII</v>
          </cell>
        </row>
        <row r="730">
          <cell r="P730">
            <v>729</v>
          </cell>
          <cell r="Q730" t="str">
            <v>DCCXXIX</v>
          </cell>
        </row>
        <row r="731">
          <cell r="P731">
            <v>730</v>
          </cell>
          <cell r="Q731" t="str">
            <v>DCCXXX</v>
          </cell>
        </row>
        <row r="732">
          <cell r="P732">
            <v>731</v>
          </cell>
          <cell r="Q732" t="str">
            <v>DCCXXXI</v>
          </cell>
        </row>
        <row r="733">
          <cell r="P733">
            <v>732</v>
          </cell>
          <cell r="Q733" t="str">
            <v>DCCXXXII</v>
          </cell>
        </row>
        <row r="734">
          <cell r="P734">
            <v>733</v>
          </cell>
          <cell r="Q734" t="str">
            <v>DCCXXXIII</v>
          </cell>
        </row>
        <row r="735">
          <cell r="P735">
            <v>734</v>
          </cell>
          <cell r="Q735" t="str">
            <v>DCCXXXIV</v>
          </cell>
        </row>
        <row r="736">
          <cell r="P736">
            <v>735</v>
          </cell>
          <cell r="Q736" t="str">
            <v>DCCXXXV</v>
          </cell>
        </row>
        <row r="737">
          <cell r="P737">
            <v>736</v>
          </cell>
          <cell r="Q737" t="str">
            <v>DCCXXXVI</v>
          </cell>
        </row>
        <row r="738">
          <cell r="P738">
            <v>737</v>
          </cell>
          <cell r="Q738" t="str">
            <v>DCCXXXVII</v>
          </cell>
        </row>
        <row r="739">
          <cell r="P739">
            <v>738</v>
          </cell>
          <cell r="Q739" t="str">
            <v>DCCXXXVIII</v>
          </cell>
        </row>
        <row r="740">
          <cell r="P740">
            <v>739</v>
          </cell>
          <cell r="Q740" t="str">
            <v>DCCXXXIX</v>
          </cell>
        </row>
        <row r="741">
          <cell r="P741">
            <v>740</v>
          </cell>
          <cell r="Q741" t="str">
            <v>DCCXL</v>
          </cell>
        </row>
        <row r="742">
          <cell r="P742">
            <v>741</v>
          </cell>
          <cell r="Q742" t="str">
            <v>DCCXLI</v>
          </cell>
        </row>
        <row r="743">
          <cell r="P743">
            <v>742</v>
          </cell>
          <cell r="Q743" t="str">
            <v>DCCXLII</v>
          </cell>
        </row>
        <row r="744">
          <cell r="P744">
            <v>743</v>
          </cell>
          <cell r="Q744" t="str">
            <v>DCCXLIII</v>
          </cell>
        </row>
        <row r="745">
          <cell r="P745">
            <v>744</v>
          </cell>
          <cell r="Q745" t="str">
            <v>DCCXLIV</v>
          </cell>
        </row>
        <row r="746">
          <cell r="P746">
            <v>745</v>
          </cell>
          <cell r="Q746" t="str">
            <v>DCCXLV</v>
          </cell>
        </row>
        <row r="747">
          <cell r="P747">
            <v>746</v>
          </cell>
          <cell r="Q747" t="str">
            <v>DCCXLVI</v>
          </cell>
        </row>
        <row r="748">
          <cell r="P748">
            <v>747</v>
          </cell>
          <cell r="Q748" t="str">
            <v>DCCXLVII</v>
          </cell>
        </row>
        <row r="749">
          <cell r="P749">
            <v>748</v>
          </cell>
          <cell r="Q749" t="str">
            <v>DCCXLVIII</v>
          </cell>
        </row>
        <row r="750">
          <cell r="P750">
            <v>749</v>
          </cell>
          <cell r="Q750" t="str">
            <v>DCCXLIX</v>
          </cell>
        </row>
        <row r="751">
          <cell r="P751">
            <v>750</v>
          </cell>
          <cell r="Q751" t="str">
            <v>DCCL</v>
          </cell>
        </row>
        <row r="752">
          <cell r="P752">
            <v>751</v>
          </cell>
          <cell r="Q752" t="str">
            <v>DCCLI</v>
          </cell>
        </row>
        <row r="753">
          <cell r="P753">
            <v>752</v>
          </cell>
          <cell r="Q753" t="str">
            <v>DCCLII</v>
          </cell>
        </row>
        <row r="754">
          <cell r="P754">
            <v>753</v>
          </cell>
          <cell r="Q754" t="str">
            <v>DCCLIII</v>
          </cell>
        </row>
        <row r="755">
          <cell r="P755">
            <v>754</v>
          </cell>
          <cell r="Q755" t="str">
            <v>DCCLIV</v>
          </cell>
        </row>
        <row r="756">
          <cell r="P756">
            <v>755</v>
          </cell>
          <cell r="Q756" t="str">
            <v>DCCLV</v>
          </cell>
        </row>
        <row r="757">
          <cell r="P757">
            <v>756</v>
          </cell>
          <cell r="Q757" t="str">
            <v>DCCLVI</v>
          </cell>
        </row>
        <row r="758">
          <cell r="P758">
            <v>757</v>
          </cell>
          <cell r="Q758" t="str">
            <v>DCCLVII</v>
          </cell>
        </row>
        <row r="759">
          <cell r="P759">
            <v>758</v>
          </cell>
          <cell r="Q759" t="str">
            <v>DCCLVIII</v>
          </cell>
        </row>
        <row r="760">
          <cell r="P760">
            <v>759</v>
          </cell>
          <cell r="Q760" t="str">
            <v>DCCLIX</v>
          </cell>
        </row>
        <row r="761">
          <cell r="P761">
            <v>760</v>
          </cell>
          <cell r="Q761" t="str">
            <v>DCCLX</v>
          </cell>
        </row>
        <row r="762">
          <cell r="P762">
            <v>761</v>
          </cell>
          <cell r="Q762" t="str">
            <v>DCCLXI</v>
          </cell>
        </row>
        <row r="763">
          <cell r="P763">
            <v>762</v>
          </cell>
          <cell r="Q763" t="str">
            <v>DCCLXII</v>
          </cell>
        </row>
        <row r="764">
          <cell r="P764">
            <v>763</v>
          </cell>
          <cell r="Q764" t="str">
            <v>DCCLXIII</v>
          </cell>
        </row>
        <row r="765">
          <cell r="P765">
            <v>764</v>
          </cell>
          <cell r="Q765" t="str">
            <v>DCCLXIV</v>
          </cell>
        </row>
        <row r="766">
          <cell r="P766">
            <v>765</v>
          </cell>
          <cell r="Q766" t="str">
            <v>DCCLXV</v>
          </cell>
        </row>
        <row r="767">
          <cell r="P767">
            <v>766</v>
          </cell>
          <cell r="Q767" t="str">
            <v>DCCLXVI</v>
          </cell>
        </row>
        <row r="768">
          <cell r="P768">
            <v>767</v>
          </cell>
          <cell r="Q768" t="str">
            <v>DCCLXVII</v>
          </cell>
        </row>
        <row r="769">
          <cell r="P769">
            <v>768</v>
          </cell>
          <cell r="Q769" t="str">
            <v>DCCLXVIII</v>
          </cell>
        </row>
        <row r="770">
          <cell r="P770">
            <v>769</v>
          </cell>
          <cell r="Q770" t="str">
            <v>DCCLXIX</v>
          </cell>
        </row>
        <row r="771">
          <cell r="P771">
            <v>770</v>
          </cell>
          <cell r="Q771" t="str">
            <v>DCCLXX</v>
          </cell>
        </row>
        <row r="772">
          <cell r="P772">
            <v>771</v>
          </cell>
          <cell r="Q772" t="str">
            <v>DCCLXXI</v>
          </cell>
        </row>
        <row r="773">
          <cell r="P773">
            <v>772</v>
          </cell>
          <cell r="Q773" t="str">
            <v>DCCLXXII</v>
          </cell>
        </row>
        <row r="774">
          <cell r="P774">
            <v>773</v>
          </cell>
          <cell r="Q774" t="str">
            <v>DCCLXXIII</v>
          </cell>
        </row>
        <row r="775">
          <cell r="P775">
            <v>774</v>
          </cell>
          <cell r="Q775" t="str">
            <v>DCCLXXIV</v>
          </cell>
        </row>
        <row r="776">
          <cell r="P776">
            <v>775</v>
          </cell>
          <cell r="Q776" t="str">
            <v>DCCLXXV</v>
          </cell>
        </row>
        <row r="777">
          <cell r="P777">
            <v>776</v>
          </cell>
          <cell r="Q777" t="str">
            <v>DCCLXXVI</v>
          </cell>
        </row>
        <row r="778">
          <cell r="P778">
            <v>777</v>
          </cell>
          <cell r="Q778" t="str">
            <v>DCCLXXVII</v>
          </cell>
        </row>
        <row r="779">
          <cell r="P779">
            <v>778</v>
          </cell>
          <cell r="Q779" t="str">
            <v>DCCLXXVIII</v>
          </cell>
        </row>
        <row r="780">
          <cell r="P780">
            <v>779</v>
          </cell>
          <cell r="Q780" t="str">
            <v>DCCLXXIX</v>
          </cell>
        </row>
        <row r="781">
          <cell r="P781">
            <v>780</v>
          </cell>
          <cell r="Q781" t="str">
            <v>DCCLXXX</v>
          </cell>
        </row>
        <row r="782">
          <cell r="P782">
            <v>781</v>
          </cell>
          <cell r="Q782" t="str">
            <v>DCCLXXXI</v>
          </cell>
        </row>
        <row r="783">
          <cell r="P783">
            <v>782</v>
          </cell>
          <cell r="Q783" t="str">
            <v>DCCLXXXII</v>
          </cell>
        </row>
        <row r="784">
          <cell r="P784">
            <v>783</v>
          </cell>
          <cell r="Q784" t="str">
            <v>DCCLXXXIII</v>
          </cell>
        </row>
        <row r="785">
          <cell r="P785">
            <v>784</v>
          </cell>
          <cell r="Q785" t="str">
            <v>DCCLXXXIV</v>
          </cell>
        </row>
        <row r="786">
          <cell r="P786">
            <v>785</v>
          </cell>
          <cell r="Q786" t="str">
            <v>DCCLXXXV</v>
          </cell>
        </row>
        <row r="787">
          <cell r="P787">
            <v>786</v>
          </cell>
          <cell r="Q787" t="str">
            <v>DCCLXXXVI</v>
          </cell>
        </row>
        <row r="788">
          <cell r="P788">
            <v>787</v>
          </cell>
          <cell r="Q788" t="str">
            <v>DCCLXXXVII</v>
          </cell>
        </row>
        <row r="789">
          <cell r="P789">
            <v>788</v>
          </cell>
          <cell r="Q789" t="str">
            <v>DCCLXXXVIII</v>
          </cell>
        </row>
        <row r="790">
          <cell r="P790">
            <v>789</v>
          </cell>
          <cell r="Q790" t="str">
            <v>DCCLXXXIX</v>
          </cell>
        </row>
        <row r="791">
          <cell r="P791">
            <v>790</v>
          </cell>
          <cell r="Q791" t="str">
            <v>DCCXC</v>
          </cell>
        </row>
        <row r="792">
          <cell r="P792">
            <v>791</v>
          </cell>
          <cell r="Q792" t="str">
            <v>DCCXCI</v>
          </cell>
        </row>
        <row r="793">
          <cell r="P793">
            <v>792</v>
          </cell>
          <cell r="Q793" t="str">
            <v>DCCXCII</v>
          </cell>
        </row>
        <row r="794">
          <cell r="P794">
            <v>793</v>
          </cell>
          <cell r="Q794" t="str">
            <v>DCCXCIII</v>
          </cell>
        </row>
        <row r="795">
          <cell r="P795">
            <v>794</v>
          </cell>
          <cell r="Q795" t="str">
            <v>DCCXCIV</v>
          </cell>
        </row>
        <row r="796">
          <cell r="P796">
            <v>795</v>
          </cell>
          <cell r="Q796" t="str">
            <v>DCCXCV</v>
          </cell>
        </row>
        <row r="797">
          <cell r="P797">
            <v>796</v>
          </cell>
          <cell r="Q797" t="str">
            <v>DCCXCVI</v>
          </cell>
        </row>
        <row r="798">
          <cell r="P798">
            <v>797</v>
          </cell>
          <cell r="Q798" t="str">
            <v>DCCXCVII</v>
          </cell>
        </row>
        <row r="799">
          <cell r="P799">
            <v>798</v>
          </cell>
          <cell r="Q799" t="str">
            <v>DCCXCVIII</v>
          </cell>
        </row>
        <row r="800">
          <cell r="P800">
            <v>799</v>
          </cell>
          <cell r="Q800" t="str">
            <v>DCCXCIX</v>
          </cell>
        </row>
        <row r="801">
          <cell r="P801">
            <v>800</v>
          </cell>
          <cell r="Q801" t="str">
            <v>DCCC</v>
          </cell>
        </row>
        <row r="802">
          <cell r="P802">
            <v>801</v>
          </cell>
          <cell r="Q802" t="str">
            <v>DCCCI</v>
          </cell>
        </row>
        <row r="803">
          <cell r="P803">
            <v>802</v>
          </cell>
          <cell r="Q803" t="str">
            <v>DCCCII</v>
          </cell>
        </row>
        <row r="804">
          <cell r="P804">
            <v>803</v>
          </cell>
          <cell r="Q804" t="str">
            <v>DCCCIII</v>
          </cell>
        </row>
        <row r="805">
          <cell r="P805">
            <v>804</v>
          </cell>
          <cell r="Q805" t="str">
            <v>DCCCIV</v>
          </cell>
        </row>
        <row r="806">
          <cell r="P806">
            <v>805</v>
          </cell>
          <cell r="Q806" t="str">
            <v>DCCCV</v>
          </cell>
        </row>
        <row r="807">
          <cell r="P807">
            <v>806</v>
          </cell>
          <cell r="Q807" t="str">
            <v>DCCCVI</v>
          </cell>
        </row>
        <row r="808">
          <cell r="P808">
            <v>807</v>
          </cell>
          <cell r="Q808" t="str">
            <v>DCCCVII</v>
          </cell>
        </row>
        <row r="809">
          <cell r="P809">
            <v>808</v>
          </cell>
          <cell r="Q809" t="str">
            <v>DCCCVIII</v>
          </cell>
        </row>
        <row r="810">
          <cell r="P810">
            <v>809</v>
          </cell>
          <cell r="Q810" t="str">
            <v>DCCCIX</v>
          </cell>
        </row>
        <row r="811">
          <cell r="P811">
            <v>810</v>
          </cell>
          <cell r="Q811" t="str">
            <v>DCCCX</v>
          </cell>
        </row>
        <row r="812">
          <cell r="P812">
            <v>811</v>
          </cell>
          <cell r="Q812" t="str">
            <v>DCCCXI</v>
          </cell>
        </row>
        <row r="813">
          <cell r="P813">
            <v>812</v>
          </cell>
          <cell r="Q813" t="str">
            <v>DCCCXII</v>
          </cell>
        </row>
        <row r="814">
          <cell r="P814">
            <v>813</v>
          </cell>
          <cell r="Q814" t="str">
            <v>DCCCXIII</v>
          </cell>
        </row>
        <row r="815">
          <cell r="P815">
            <v>814</v>
          </cell>
          <cell r="Q815" t="str">
            <v>DCCCXIV</v>
          </cell>
        </row>
        <row r="816">
          <cell r="P816">
            <v>815</v>
          </cell>
          <cell r="Q816" t="str">
            <v>DCCCXV</v>
          </cell>
        </row>
        <row r="817">
          <cell r="P817">
            <v>816</v>
          </cell>
          <cell r="Q817" t="str">
            <v>DCCCXVI</v>
          </cell>
        </row>
        <row r="818">
          <cell r="P818">
            <v>817</v>
          </cell>
          <cell r="Q818" t="str">
            <v>DCCCXVII</v>
          </cell>
        </row>
        <row r="819">
          <cell r="P819">
            <v>818</v>
          </cell>
          <cell r="Q819" t="str">
            <v>DCCCXVIII</v>
          </cell>
        </row>
        <row r="820">
          <cell r="P820">
            <v>819</v>
          </cell>
          <cell r="Q820" t="str">
            <v>DCCCXIX</v>
          </cell>
        </row>
        <row r="821">
          <cell r="P821">
            <v>820</v>
          </cell>
          <cell r="Q821" t="str">
            <v>DCCCXX</v>
          </cell>
        </row>
        <row r="822">
          <cell r="P822">
            <v>821</v>
          </cell>
          <cell r="Q822" t="str">
            <v>DCCCXXI</v>
          </cell>
        </row>
        <row r="823">
          <cell r="P823">
            <v>822</v>
          </cell>
          <cell r="Q823" t="str">
            <v>DCCCXXII</v>
          </cell>
        </row>
        <row r="824">
          <cell r="P824">
            <v>823</v>
          </cell>
          <cell r="Q824" t="str">
            <v>DCCCXXIII</v>
          </cell>
        </row>
        <row r="825">
          <cell r="P825">
            <v>824</v>
          </cell>
          <cell r="Q825" t="str">
            <v>DCCCXXIV</v>
          </cell>
        </row>
        <row r="826">
          <cell r="P826">
            <v>825</v>
          </cell>
          <cell r="Q826" t="str">
            <v>DCCCXXV</v>
          </cell>
        </row>
        <row r="827">
          <cell r="P827">
            <v>826</v>
          </cell>
          <cell r="Q827" t="str">
            <v>DCCCXXVI</v>
          </cell>
        </row>
        <row r="828">
          <cell r="P828">
            <v>827</v>
          </cell>
          <cell r="Q828" t="str">
            <v>DCCCXXVII</v>
          </cell>
        </row>
        <row r="829">
          <cell r="P829">
            <v>828</v>
          </cell>
          <cell r="Q829" t="str">
            <v>DCCCXXVIII</v>
          </cell>
        </row>
        <row r="830">
          <cell r="P830">
            <v>829</v>
          </cell>
          <cell r="Q830" t="str">
            <v>DCCCXXIX</v>
          </cell>
        </row>
        <row r="831">
          <cell r="P831">
            <v>830</v>
          </cell>
          <cell r="Q831" t="str">
            <v>DCCCXXX</v>
          </cell>
        </row>
        <row r="832">
          <cell r="P832">
            <v>831</v>
          </cell>
          <cell r="Q832" t="str">
            <v>DCCCXXXI</v>
          </cell>
        </row>
        <row r="833">
          <cell r="P833">
            <v>832</v>
          </cell>
          <cell r="Q833" t="str">
            <v>DCCCXXXII</v>
          </cell>
        </row>
        <row r="834">
          <cell r="P834">
            <v>833</v>
          </cell>
          <cell r="Q834" t="str">
            <v>DCCCXXXIII</v>
          </cell>
        </row>
        <row r="835">
          <cell r="P835">
            <v>834</v>
          </cell>
          <cell r="Q835" t="str">
            <v>DCCCXXXIV</v>
          </cell>
        </row>
        <row r="836">
          <cell r="P836">
            <v>835</v>
          </cell>
          <cell r="Q836" t="str">
            <v>DCCCXXXV</v>
          </cell>
        </row>
        <row r="837">
          <cell r="P837">
            <v>836</v>
          </cell>
          <cell r="Q837" t="str">
            <v>DCCCXXXVI</v>
          </cell>
        </row>
        <row r="838">
          <cell r="P838">
            <v>837</v>
          </cell>
          <cell r="Q838" t="str">
            <v>DCCCXXXVII</v>
          </cell>
        </row>
        <row r="839">
          <cell r="P839">
            <v>838</v>
          </cell>
          <cell r="Q839" t="str">
            <v>DCCCXXXVIII</v>
          </cell>
        </row>
        <row r="840">
          <cell r="P840">
            <v>839</v>
          </cell>
          <cell r="Q840" t="str">
            <v>DCCCXXXIX</v>
          </cell>
        </row>
        <row r="841">
          <cell r="P841">
            <v>840</v>
          </cell>
          <cell r="Q841" t="str">
            <v>DCCCXL</v>
          </cell>
        </row>
        <row r="842">
          <cell r="P842">
            <v>841</v>
          </cell>
          <cell r="Q842" t="str">
            <v>DCCCXLI</v>
          </cell>
        </row>
        <row r="843">
          <cell r="P843">
            <v>842</v>
          </cell>
          <cell r="Q843" t="str">
            <v>DCCCXLII</v>
          </cell>
        </row>
        <row r="844">
          <cell r="P844">
            <v>843</v>
          </cell>
          <cell r="Q844" t="str">
            <v>DCCCXLIII</v>
          </cell>
        </row>
        <row r="845">
          <cell r="P845">
            <v>844</v>
          </cell>
          <cell r="Q845" t="str">
            <v>DCCCXLIV</v>
          </cell>
        </row>
        <row r="846">
          <cell r="P846">
            <v>845</v>
          </cell>
          <cell r="Q846" t="str">
            <v>DCCCXLV</v>
          </cell>
        </row>
        <row r="847">
          <cell r="P847">
            <v>846</v>
          </cell>
          <cell r="Q847" t="str">
            <v>DCCCXLVI</v>
          </cell>
        </row>
        <row r="848">
          <cell r="P848">
            <v>847</v>
          </cell>
          <cell r="Q848" t="str">
            <v>DCCCXLVII</v>
          </cell>
        </row>
        <row r="849">
          <cell r="P849">
            <v>848</v>
          </cell>
          <cell r="Q849" t="str">
            <v>DCCCXLVIII</v>
          </cell>
        </row>
        <row r="850">
          <cell r="P850">
            <v>849</v>
          </cell>
          <cell r="Q850" t="str">
            <v>DCCCXLIX</v>
          </cell>
        </row>
        <row r="851">
          <cell r="P851">
            <v>850</v>
          </cell>
          <cell r="Q851" t="str">
            <v>DCCCL</v>
          </cell>
        </row>
        <row r="852">
          <cell r="P852">
            <v>851</v>
          </cell>
          <cell r="Q852" t="str">
            <v>DCCCLI</v>
          </cell>
        </row>
        <row r="853">
          <cell r="P853">
            <v>852</v>
          </cell>
          <cell r="Q853" t="str">
            <v>DCCCLII</v>
          </cell>
        </row>
        <row r="854">
          <cell r="P854">
            <v>853</v>
          </cell>
          <cell r="Q854" t="str">
            <v>DCCCLIII</v>
          </cell>
        </row>
        <row r="855">
          <cell r="P855">
            <v>854</v>
          </cell>
          <cell r="Q855" t="str">
            <v>DCCCLIV</v>
          </cell>
        </row>
        <row r="856">
          <cell r="P856">
            <v>855</v>
          </cell>
          <cell r="Q856" t="str">
            <v>DCCCLV</v>
          </cell>
        </row>
        <row r="857">
          <cell r="P857">
            <v>856</v>
          </cell>
          <cell r="Q857" t="str">
            <v>DCCCLVI</v>
          </cell>
        </row>
        <row r="858">
          <cell r="P858">
            <v>857</v>
          </cell>
          <cell r="Q858" t="str">
            <v>DCCCLVII</v>
          </cell>
        </row>
        <row r="859">
          <cell r="P859">
            <v>858</v>
          </cell>
          <cell r="Q859" t="str">
            <v>DCCCLVIII</v>
          </cell>
        </row>
        <row r="860">
          <cell r="P860">
            <v>859</v>
          </cell>
          <cell r="Q860" t="str">
            <v>DCCCLIX</v>
          </cell>
        </row>
        <row r="861">
          <cell r="P861">
            <v>860</v>
          </cell>
          <cell r="Q861" t="str">
            <v>DCCCLX</v>
          </cell>
        </row>
        <row r="862">
          <cell r="P862">
            <v>861</v>
          </cell>
          <cell r="Q862" t="str">
            <v>DCCCLXI</v>
          </cell>
        </row>
        <row r="863">
          <cell r="P863">
            <v>862</v>
          </cell>
          <cell r="Q863" t="str">
            <v>DCCCLXII</v>
          </cell>
        </row>
        <row r="864">
          <cell r="P864">
            <v>863</v>
          </cell>
          <cell r="Q864" t="str">
            <v>DCCCLXIII</v>
          </cell>
        </row>
        <row r="865">
          <cell r="P865">
            <v>864</v>
          </cell>
          <cell r="Q865" t="str">
            <v>DCCCLXIV</v>
          </cell>
        </row>
        <row r="866">
          <cell r="P866">
            <v>865</v>
          </cell>
          <cell r="Q866" t="str">
            <v>DCCCLXV</v>
          </cell>
        </row>
        <row r="867">
          <cell r="P867">
            <v>866</v>
          </cell>
          <cell r="Q867" t="str">
            <v>DCCCLXVI</v>
          </cell>
        </row>
        <row r="868">
          <cell r="P868">
            <v>867</v>
          </cell>
          <cell r="Q868" t="str">
            <v>DCCCLXVII</v>
          </cell>
        </row>
        <row r="869">
          <cell r="P869">
            <v>868</v>
          </cell>
          <cell r="Q869" t="str">
            <v>DCCCLXVIII</v>
          </cell>
        </row>
        <row r="870">
          <cell r="P870">
            <v>869</v>
          </cell>
          <cell r="Q870" t="str">
            <v>DCCCLXIX</v>
          </cell>
        </row>
        <row r="871">
          <cell r="P871">
            <v>870</v>
          </cell>
          <cell r="Q871" t="str">
            <v>DCCCLXX</v>
          </cell>
        </row>
        <row r="872">
          <cell r="P872">
            <v>871</v>
          </cell>
          <cell r="Q872" t="str">
            <v>DCCCLXXI</v>
          </cell>
        </row>
        <row r="873">
          <cell r="P873">
            <v>872</v>
          </cell>
          <cell r="Q873" t="str">
            <v>DCCCLXXII</v>
          </cell>
        </row>
        <row r="874">
          <cell r="P874">
            <v>873</v>
          </cell>
          <cell r="Q874" t="str">
            <v>DCCCLXXIII</v>
          </cell>
        </row>
        <row r="875">
          <cell r="P875">
            <v>874</v>
          </cell>
          <cell r="Q875" t="str">
            <v>DCCCLXXIV</v>
          </cell>
        </row>
        <row r="876">
          <cell r="P876">
            <v>875</v>
          </cell>
          <cell r="Q876" t="str">
            <v>DCCCLXXV</v>
          </cell>
        </row>
        <row r="877">
          <cell r="P877">
            <v>876</v>
          </cell>
          <cell r="Q877" t="str">
            <v>DCCCLXXVI</v>
          </cell>
        </row>
        <row r="878">
          <cell r="P878">
            <v>877</v>
          </cell>
          <cell r="Q878" t="str">
            <v>DCCCLXXVII</v>
          </cell>
        </row>
        <row r="879">
          <cell r="P879">
            <v>878</v>
          </cell>
          <cell r="Q879" t="str">
            <v>DCCCLXXVIII</v>
          </cell>
        </row>
        <row r="880">
          <cell r="P880">
            <v>879</v>
          </cell>
          <cell r="Q880" t="str">
            <v>DCCCLXXIX</v>
          </cell>
        </row>
        <row r="881">
          <cell r="P881">
            <v>880</v>
          </cell>
          <cell r="Q881" t="str">
            <v>DCCCLXXX</v>
          </cell>
        </row>
        <row r="882">
          <cell r="P882">
            <v>881</v>
          </cell>
          <cell r="Q882" t="str">
            <v>DCCCLXXXI</v>
          </cell>
        </row>
        <row r="883">
          <cell r="P883">
            <v>882</v>
          </cell>
          <cell r="Q883" t="str">
            <v>DCCCLXXXII</v>
          </cell>
        </row>
        <row r="884">
          <cell r="P884">
            <v>883</v>
          </cell>
          <cell r="Q884" t="str">
            <v>DCCCLXXXIII</v>
          </cell>
        </row>
        <row r="885">
          <cell r="P885">
            <v>884</v>
          </cell>
          <cell r="Q885" t="str">
            <v>DCCCLXXXIV</v>
          </cell>
        </row>
        <row r="886">
          <cell r="P886">
            <v>885</v>
          </cell>
          <cell r="Q886" t="str">
            <v>DCCCLXXXV</v>
          </cell>
        </row>
        <row r="887">
          <cell r="P887">
            <v>886</v>
          </cell>
          <cell r="Q887" t="str">
            <v>DCCCLXXXVI</v>
          </cell>
        </row>
        <row r="888">
          <cell r="P888">
            <v>887</v>
          </cell>
          <cell r="Q888" t="str">
            <v>DCCCLXXXVII</v>
          </cell>
        </row>
        <row r="889">
          <cell r="P889">
            <v>888</v>
          </cell>
          <cell r="Q889" t="str">
            <v>DCCCLXXXVIII</v>
          </cell>
        </row>
        <row r="890">
          <cell r="P890">
            <v>889</v>
          </cell>
          <cell r="Q890" t="str">
            <v>DCCCLXXXIX</v>
          </cell>
        </row>
        <row r="891">
          <cell r="P891">
            <v>890</v>
          </cell>
          <cell r="Q891" t="str">
            <v>DCCCXC</v>
          </cell>
        </row>
        <row r="892">
          <cell r="P892">
            <v>891</v>
          </cell>
          <cell r="Q892" t="str">
            <v>DCCCXCI</v>
          </cell>
        </row>
        <row r="893">
          <cell r="P893">
            <v>892</v>
          </cell>
          <cell r="Q893" t="str">
            <v>DCCCXCII</v>
          </cell>
        </row>
        <row r="894">
          <cell r="P894">
            <v>893</v>
          </cell>
          <cell r="Q894" t="str">
            <v>DCCCXCIII</v>
          </cell>
        </row>
        <row r="895">
          <cell r="P895">
            <v>894</v>
          </cell>
          <cell r="Q895" t="str">
            <v>DCCCXCIV</v>
          </cell>
        </row>
        <row r="896">
          <cell r="P896">
            <v>895</v>
          </cell>
          <cell r="Q896" t="str">
            <v>DCCCXCV</v>
          </cell>
        </row>
        <row r="897">
          <cell r="P897">
            <v>896</v>
          </cell>
          <cell r="Q897" t="str">
            <v>DCCCXCVI</v>
          </cell>
        </row>
        <row r="898">
          <cell r="P898">
            <v>897</v>
          </cell>
          <cell r="Q898" t="str">
            <v>DCCCXCVII</v>
          </cell>
        </row>
        <row r="899">
          <cell r="P899">
            <v>898</v>
          </cell>
          <cell r="Q899" t="str">
            <v>DCCCXCVIII</v>
          </cell>
        </row>
        <row r="900">
          <cell r="P900">
            <v>899</v>
          </cell>
          <cell r="Q900" t="str">
            <v>DCCCXCIX</v>
          </cell>
        </row>
        <row r="901">
          <cell r="P901">
            <v>900</v>
          </cell>
          <cell r="Q901" t="str">
            <v>CM</v>
          </cell>
        </row>
        <row r="902">
          <cell r="P902">
            <v>901</v>
          </cell>
          <cell r="Q902" t="str">
            <v>CMI</v>
          </cell>
        </row>
        <row r="903">
          <cell r="P903">
            <v>902</v>
          </cell>
          <cell r="Q903" t="str">
            <v>CMII</v>
          </cell>
        </row>
        <row r="904">
          <cell r="P904">
            <v>903</v>
          </cell>
          <cell r="Q904" t="str">
            <v>CMIII</v>
          </cell>
        </row>
        <row r="905">
          <cell r="P905">
            <v>904</v>
          </cell>
          <cell r="Q905" t="str">
            <v>CMIV</v>
          </cell>
        </row>
        <row r="906">
          <cell r="P906">
            <v>905</v>
          </cell>
          <cell r="Q906" t="str">
            <v>CMV</v>
          </cell>
        </row>
        <row r="907">
          <cell r="P907">
            <v>906</v>
          </cell>
          <cell r="Q907" t="str">
            <v>CMVI</v>
          </cell>
        </row>
        <row r="908">
          <cell r="P908">
            <v>907</v>
          </cell>
          <cell r="Q908" t="str">
            <v>CMVII</v>
          </cell>
        </row>
        <row r="909">
          <cell r="P909">
            <v>908</v>
          </cell>
          <cell r="Q909" t="str">
            <v>CMVIII</v>
          </cell>
        </row>
        <row r="910">
          <cell r="P910">
            <v>909</v>
          </cell>
          <cell r="Q910" t="str">
            <v>CMIX</v>
          </cell>
        </row>
        <row r="911">
          <cell r="P911">
            <v>910</v>
          </cell>
          <cell r="Q911" t="str">
            <v>CMX</v>
          </cell>
        </row>
        <row r="912">
          <cell r="P912">
            <v>911</v>
          </cell>
          <cell r="Q912" t="str">
            <v>CMXI</v>
          </cell>
        </row>
        <row r="913">
          <cell r="P913">
            <v>912</v>
          </cell>
          <cell r="Q913" t="str">
            <v>CMXII</v>
          </cell>
        </row>
        <row r="914">
          <cell r="P914">
            <v>913</v>
          </cell>
          <cell r="Q914" t="str">
            <v>CMXIII</v>
          </cell>
        </row>
        <row r="915">
          <cell r="P915">
            <v>914</v>
          </cell>
          <cell r="Q915" t="str">
            <v>CMXIV</v>
          </cell>
        </row>
        <row r="916">
          <cell r="P916">
            <v>915</v>
          </cell>
          <cell r="Q916" t="str">
            <v>CMXV</v>
          </cell>
        </row>
        <row r="917">
          <cell r="P917">
            <v>916</v>
          </cell>
          <cell r="Q917" t="str">
            <v>CMXVI</v>
          </cell>
        </row>
        <row r="918">
          <cell r="P918">
            <v>917</v>
          </cell>
          <cell r="Q918" t="str">
            <v>CMXVII</v>
          </cell>
        </row>
        <row r="919">
          <cell r="P919">
            <v>918</v>
          </cell>
          <cell r="Q919" t="str">
            <v>CMXVIII</v>
          </cell>
        </row>
        <row r="920">
          <cell r="P920">
            <v>919</v>
          </cell>
          <cell r="Q920" t="str">
            <v>CMXIX</v>
          </cell>
        </row>
        <row r="921">
          <cell r="P921">
            <v>920</v>
          </cell>
          <cell r="Q921" t="str">
            <v>CMXX</v>
          </cell>
        </row>
        <row r="922">
          <cell r="P922">
            <v>921</v>
          </cell>
          <cell r="Q922" t="str">
            <v>CMXXI</v>
          </cell>
        </row>
        <row r="923">
          <cell r="P923">
            <v>922</v>
          </cell>
          <cell r="Q923" t="str">
            <v>CMXXII</v>
          </cell>
        </row>
        <row r="924">
          <cell r="P924">
            <v>923</v>
          </cell>
          <cell r="Q924" t="str">
            <v>CMXXIII</v>
          </cell>
        </row>
        <row r="925">
          <cell r="P925">
            <v>924</v>
          </cell>
          <cell r="Q925" t="str">
            <v>CMXXIV</v>
          </cell>
        </row>
        <row r="926">
          <cell r="P926">
            <v>925</v>
          </cell>
          <cell r="Q926" t="str">
            <v>CMXXV</v>
          </cell>
        </row>
        <row r="927">
          <cell r="P927">
            <v>926</v>
          </cell>
          <cell r="Q927" t="str">
            <v>CMXXVI</v>
          </cell>
        </row>
        <row r="928">
          <cell r="P928">
            <v>927</v>
          </cell>
          <cell r="Q928" t="str">
            <v>CMXXVII</v>
          </cell>
        </row>
        <row r="929">
          <cell r="P929">
            <v>928</v>
          </cell>
          <cell r="Q929" t="str">
            <v>CMXXVIII</v>
          </cell>
        </row>
        <row r="930">
          <cell r="P930">
            <v>929</v>
          </cell>
          <cell r="Q930" t="str">
            <v>CMXXIX</v>
          </cell>
        </row>
        <row r="931">
          <cell r="P931">
            <v>930</v>
          </cell>
          <cell r="Q931" t="str">
            <v>CMXXX</v>
          </cell>
        </row>
        <row r="932">
          <cell r="P932">
            <v>931</v>
          </cell>
          <cell r="Q932" t="str">
            <v>CMXXXI</v>
          </cell>
        </row>
        <row r="933">
          <cell r="P933">
            <v>932</v>
          </cell>
          <cell r="Q933" t="str">
            <v>CMXXXII</v>
          </cell>
        </row>
        <row r="934">
          <cell r="P934">
            <v>933</v>
          </cell>
          <cell r="Q934" t="str">
            <v>CMXXXIII</v>
          </cell>
        </row>
        <row r="935">
          <cell r="P935">
            <v>934</v>
          </cell>
          <cell r="Q935" t="str">
            <v>CMXXXIV</v>
          </cell>
        </row>
        <row r="936">
          <cell r="P936">
            <v>935</v>
          </cell>
          <cell r="Q936" t="str">
            <v>CMXXXV</v>
          </cell>
        </row>
        <row r="937">
          <cell r="P937">
            <v>936</v>
          </cell>
          <cell r="Q937" t="str">
            <v>CMXXXVI</v>
          </cell>
        </row>
        <row r="938">
          <cell r="P938">
            <v>937</v>
          </cell>
          <cell r="Q938" t="str">
            <v>CMXXXVII</v>
          </cell>
        </row>
        <row r="939">
          <cell r="P939">
            <v>938</v>
          </cell>
          <cell r="Q939" t="str">
            <v>CMXXXVIII</v>
          </cell>
        </row>
        <row r="940">
          <cell r="P940">
            <v>939</v>
          </cell>
          <cell r="Q940" t="str">
            <v>CMXXXIX</v>
          </cell>
        </row>
        <row r="941">
          <cell r="P941">
            <v>940</v>
          </cell>
          <cell r="Q941" t="str">
            <v>CMXL</v>
          </cell>
        </row>
        <row r="942">
          <cell r="P942">
            <v>941</v>
          </cell>
          <cell r="Q942" t="str">
            <v>CMXLI</v>
          </cell>
        </row>
        <row r="943">
          <cell r="P943">
            <v>942</v>
          </cell>
          <cell r="Q943" t="str">
            <v>CMXLII</v>
          </cell>
        </row>
        <row r="944">
          <cell r="P944">
            <v>943</v>
          </cell>
          <cell r="Q944" t="str">
            <v>CMXLIII</v>
          </cell>
        </row>
        <row r="945">
          <cell r="P945">
            <v>944</v>
          </cell>
          <cell r="Q945" t="str">
            <v>CMXLIV</v>
          </cell>
        </row>
        <row r="946">
          <cell r="P946">
            <v>945</v>
          </cell>
          <cell r="Q946" t="str">
            <v>CMXLV</v>
          </cell>
        </row>
        <row r="947">
          <cell r="P947">
            <v>946</v>
          </cell>
          <cell r="Q947" t="str">
            <v>CMXLVI</v>
          </cell>
        </row>
        <row r="948">
          <cell r="P948">
            <v>947</v>
          </cell>
          <cell r="Q948" t="str">
            <v>CMXLVII</v>
          </cell>
        </row>
        <row r="949">
          <cell r="P949">
            <v>948</v>
          </cell>
          <cell r="Q949" t="str">
            <v>CMXLVIII</v>
          </cell>
        </row>
        <row r="950">
          <cell r="P950">
            <v>949</v>
          </cell>
          <cell r="Q950" t="str">
            <v>CMXLIX</v>
          </cell>
        </row>
        <row r="951">
          <cell r="P951">
            <v>950</v>
          </cell>
          <cell r="Q951" t="str">
            <v>CML</v>
          </cell>
        </row>
        <row r="952">
          <cell r="P952">
            <v>951</v>
          </cell>
          <cell r="Q952" t="str">
            <v>CMLI</v>
          </cell>
        </row>
        <row r="953">
          <cell r="P953">
            <v>952</v>
          </cell>
          <cell r="Q953" t="str">
            <v>CMLII</v>
          </cell>
        </row>
        <row r="954">
          <cell r="P954">
            <v>953</v>
          </cell>
          <cell r="Q954" t="str">
            <v>CMLIII</v>
          </cell>
        </row>
        <row r="955">
          <cell r="P955">
            <v>954</v>
          </cell>
          <cell r="Q955" t="str">
            <v>CMLIV</v>
          </cell>
        </row>
        <row r="956">
          <cell r="P956">
            <v>955</v>
          </cell>
          <cell r="Q956" t="str">
            <v>CMLV</v>
          </cell>
        </row>
        <row r="957">
          <cell r="P957">
            <v>956</v>
          </cell>
          <cell r="Q957" t="str">
            <v>CMLVI</v>
          </cell>
        </row>
        <row r="958">
          <cell r="P958">
            <v>957</v>
          </cell>
          <cell r="Q958" t="str">
            <v>CMLVII</v>
          </cell>
        </row>
        <row r="959">
          <cell r="P959">
            <v>958</v>
          </cell>
          <cell r="Q959" t="str">
            <v>CMLVIII</v>
          </cell>
        </row>
        <row r="960">
          <cell r="P960">
            <v>959</v>
          </cell>
          <cell r="Q960" t="str">
            <v>CMLIX</v>
          </cell>
        </row>
        <row r="961">
          <cell r="P961">
            <v>960</v>
          </cell>
          <cell r="Q961" t="str">
            <v>CMLX</v>
          </cell>
        </row>
        <row r="962">
          <cell r="P962">
            <v>961</v>
          </cell>
          <cell r="Q962" t="str">
            <v>CMLXI</v>
          </cell>
        </row>
        <row r="963">
          <cell r="P963">
            <v>962</v>
          </cell>
          <cell r="Q963" t="str">
            <v>CMLXII</v>
          </cell>
        </row>
        <row r="964">
          <cell r="P964">
            <v>963</v>
          </cell>
          <cell r="Q964" t="str">
            <v>CMLXIII</v>
          </cell>
        </row>
        <row r="965">
          <cell r="P965">
            <v>964</v>
          </cell>
          <cell r="Q965" t="str">
            <v>CMLXIV</v>
          </cell>
        </row>
        <row r="966">
          <cell r="P966">
            <v>965</v>
          </cell>
          <cell r="Q966" t="str">
            <v>CMLXV</v>
          </cell>
        </row>
        <row r="967">
          <cell r="P967">
            <v>966</v>
          </cell>
          <cell r="Q967" t="str">
            <v>CMLXVI</v>
          </cell>
        </row>
        <row r="968">
          <cell r="P968">
            <v>967</v>
          </cell>
          <cell r="Q968" t="str">
            <v>CMLXVII</v>
          </cell>
        </row>
        <row r="969">
          <cell r="P969">
            <v>968</v>
          </cell>
          <cell r="Q969" t="str">
            <v>CMLXVIII</v>
          </cell>
        </row>
        <row r="970">
          <cell r="P970">
            <v>969</v>
          </cell>
          <cell r="Q970" t="str">
            <v>CMLXIX</v>
          </cell>
        </row>
        <row r="971">
          <cell r="P971">
            <v>970</v>
          </cell>
          <cell r="Q971" t="str">
            <v>CMLXX</v>
          </cell>
        </row>
        <row r="972">
          <cell r="P972">
            <v>971</v>
          </cell>
          <cell r="Q972" t="str">
            <v>CMLXXI</v>
          </cell>
        </row>
        <row r="973">
          <cell r="P973">
            <v>972</v>
          </cell>
          <cell r="Q973" t="str">
            <v>CMLXXII</v>
          </cell>
        </row>
        <row r="974">
          <cell r="P974">
            <v>973</v>
          </cell>
          <cell r="Q974" t="str">
            <v>CMLXXIII</v>
          </cell>
        </row>
        <row r="975">
          <cell r="P975">
            <v>974</v>
          </cell>
          <cell r="Q975" t="str">
            <v>CMLXXIV</v>
          </cell>
        </row>
        <row r="976">
          <cell r="P976">
            <v>975</v>
          </cell>
          <cell r="Q976" t="str">
            <v>CMLXXV</v>
          </cell>
        </row>
        <row r="977">
          <cell r="P977">
            <v>976</v>
          </cell>
          <cell r="Q977" t="str">
            <v>CMLXXVI</v>
          </cell>
        </row>
        <row r="978">
          <cell r="P978">
            <v>977</v>
          </cell>
          <cell r="Q978" t="str">
            <v>CMLXXVII</v>
          </cell>
        </row>
        <row r="979">
          <cell r="P979">
            <v>978</v>
          </cell>
          <cell r="Q979" t="str">
            <v>CMLXXVIII</v>
          </cell>
        </row>
        <row r="980">
          <cell r="P980">
            <v>979</v>
          </cell>
          <cell r="Q980" t="str">
            <v>CMLXXIX</v>
          </cell>
        </row>
        <row r="981">
          <cell r="P981">
            <v>980</v>
          </cell>
          <cell r="Q981" t="str">
            <v>CMLXXX</v>
          </cell>
        </row>
        <row r="982">
          <cell r="P982">
            <v>981</v>
          </cell>
          <cell r="Q982" t="str">
            <v>CMLXXXI</v>
          </cell>
        </row>
        <row r="983">
          <cell r="P983">
            <v>982</v>
          </cell>
          <cell r="Q983" t="str">
            <v>CMLXXXII</v>
          </cell>
        </row>
        <row r="984">
          <cell r="P984">
            <v>983</v>
          </cell>
          <cell r="Q984" t="str">
            <v>CMLXXXIII</v>
          </cell>
        </row>
        <row r="985">
          <cell r="P985">
            <v>984</v>
          </cell>
          <cell r="Q985" t="str">
            <v>CMLXXXIV</v>
          </cell>
        </row>
        <row r="986">
          <cell r="P986">
            <v>985</v>
          </cell>
          <cell r="Q986" t="str">
            <v>CMLXXXV</v>
          </cell>
        </row>
        <row r="987">
          <cell r="P987">
            <v>986</v>
          </cell>
          <cell r="Q987" t="str">
            <v>CMLXXXVI</v>
          </cell>
        </row>
        <row r="988">
          <cell r="P988">
            <v>987</v>
          </cell>
          <cell r="Q988" t="str">
            <v>CMLXXXVII</v>
          </cell>
        </row>
        <row r="989">
          <cell r="P989">
            <v>988</v>
          </cell>
          <cell r="Q989" t="str">
            <v>CMLXXXVIII</v>
          </cell>
        </row>
        <row r="990">
          <cell r="P990">
            <v>989</v>
          </cell>
          <cell r="Q990" t="str">
            <v>CMLXXXIX</v>
          </cell>
        </row>
        <row r="991">
          <cell r="P991">
            <v>990</v>
          </cell>
          <cell r="Q991" t="str">
            <v>CMXC</v>
          </cell>
        </row>
        <row r="992">
          <cell r="P992">
            <v>991</v>
          </cell>
          <cell r="Q992" t="str">
            <v>CMXCI</v>
          </cell>
        </row>
        <row r="993">
          <cell r="P993">
            <v>992</v>
          </cell>
          <cell r="Q993" t="str">
            <v>CMXCII</v>
          </cell>
        </row>
        <row r="994">
          <cell r="P994">
            <v>993</v>
          </cell>
          <cell r="Q994" t="str">
            <v>CMXCIII</v>
          </cell>
        </row>
        <row r="995">
          <cell r="P995">
            <v>994</v>
          </cell>
          <cell r="Q995" t="str">
            <v>CMXCIV</v>
          </cell>
        </row>
        <row r="996">
          <cell r="P996">
            <v>995</v>
          </cell>
          <cell r="Q996" t="str">
            <v>CMXCV</v>
          </cell>
        </row>
        <row r="997">
          <cell r="P997">
            <v>996</v>
          </cell>
          <cell r="Q997" t="str">
            <v>CMXCVI</v>
          </cell>
        </row>
        <row r="998">
          <cell r="P998">
            <v>997</v>
          </cell>
          <cell r="Q998" t="str">
            <v>CMXCVII</v>
          </cell>
        </row>
        <row r="999">
          <cell r="P999">
            <v>998</v>
          </cell>
          <cell r="Q999" t="str">
            <v>CMXCVIII</v>
          </cell>
        </row>
        <row r="1000">
          <cell r="P1000">
            <v>999</v>
          </cell>
          <cell r="Q1000" t="str">
            <v>CMXCIX</v>
          </cell>
        </row>
        <row r="1001">
          <cell r="P1001">
            <v>1000</v>
          </cell>
          <cell r="Q1001" t="str">
            <v>M</v>
          </cell>
        </row>
        <row r="1002">
          <cell r="P1002">
            <v>1001</v>
          </cell>
          <cell r="Q1002" t="str">
            <v>MI</v>
          </cell>
        </row>
        <row r="1003">
          <cell r="P1003">
            <v>1002</v>
          </cell>
          <cell r="Q1003" t="str">
            <v>MII</v>
          </cell>
        </row>
        <row r="1004">
          <cell r="P1004">
            <v>1003</v>
          </cell>
          <cell r="Q1004" t="str">
            <v>MIII</v>
          </cell>
        </row>
        <row r="1005">
          <cell r="P1005">
            <v>1004</v>
          </cell>
          <cell r="Q1005" t="str">
            <v>MIV</v>
          </cell>
        </row>
        <row r="1006">
          <cell r="P1006">
            <v>1005</v>
          </cell>
          <cell r="Q1006" t="str">
            <v>MV</v>
          </cell>
        </row>
        <row r="1007">
          <cell r="P1007">
            <v>1006</v>
          </cell>
          <cell r="Q1007" t="str">
            <v>MVI</v>
          </cell>
        </row>
        <row r="1008">
          <cell r="P1008">
            <v>1007</v>
          </cell>
          <cell r="Q1008" t="str">
            <v>MVII</v>
          </cell>
        </row>
        <row r="1009">
          <cell r="P1009">
            <v>1008</v>
          </cell>
          <cell r="Q1009" t="str">
            <v>MVIII</v>
          </cell>
        </row>
        <row r="1010">
          <cell r="P1010">
            <v>1009</v>
          </cell>
          <cell r="Q1010" t="str">
            <v>MIX</v>
          </cell>
        </row>
        <row r="1011">
          <cell r="P1011">
            <v>1010</v>
          </cell>
          <cell r="Q1011" t="str">
            <v>MX</v>
          </cell>
        </row>
        <row r="1012">
          <cell r="P1012">
            <v>1011</v>
          </cell>
          <cell r="Q1012" t="str">
            <v>MXI</v>
          </cell>
        </row>
        <row r="1013">
          <cell r="P1013">
            <v>1012</v>
          </cell>
          <cell r="Q1013" t="str">
            <v>MXII</v>
          </cell>
        </row>
        <row r="1014">
          <cell r="P1014">
            <v>1013</v>
          </cell>
          <cell r="Q1014" t="str">
            <v>MXIII</v>
          </cell>
        </row>
        <row r="1015">
          <cell r="P1015">
            <v>1014</v>
          </cell>
          <cell r="Q1015" t="str">
            <v>MXIV</v>
          </cell>
        </row>
        <row r="1016">
          <cell r="P1016">
            <v>1015</v>
          </cell>
          <cell r="Q1016" t="str">
            <v>MXV</v>
          </cell>
        </row>
        <row r="1017">
          <cell r="P1017">
            <v>1016</v>
          </cell>
          <cell r="Q1017" t="str">
            <v>MXVI</v>
          </cell>
        </row>
        <row r="1018">
          <cell r="P1018">
            <v>1017</v>
          </cell>
          <cell r="Q1018" t="str">
            <v>MXVII</v>
          </cell>
        </row>
        <row r="1019">
          <cell r="P1019">
            <v>1018</v>
          </cell>
          <cell r="Q1019" t="str">
            <v>MXVIII</v>
          </cell>
        </row>
        <row r="1020">
          <cell r="P1020">
            <v>1019</v>
          </cell>
          <cell r="Q1020" t="str">
            <v>MXIX</v>
          </cell>
        </row>
        <row r="1021">
          <cell r="P1021">
            <v>1020</v>
          </cell>
          <cell r="Q1021" t="str">
            <v>MXX</v>
          </cell>
        </row>
        <row r="1022">
          <cell r="P1022">
            <v>1021</v>
          </cell>
          <cell r="Q1022" t="str">
            <v>MXXI</v>
          </cell>
        </row>
        <row r="1023">
          <cell r="P1023">
            <v>1022</v>
          </cell>
          <cell r="Q1023" t="str">
            <v>MXXII</v>
          </cell>
        </row>
        <row r="1024">
          <cell r="P1024">
            <v>1023</v>
          </cell>
          <cell r="Q1024" t="str">
            <v>MXXIII</v>
          </cell>
        </row>
        <row r="1025">
          <cell r="P1025">
            <v>1024</v>
          </cell>
          <cell r="Q1025" t="str">
            <v>MXXIV</v>
          </cell>
        </row>
        <row r="1026">
          <cell r="P1026">
            <v>1025</v>
          </cell>
          <cell r="Q1026" t="str">
            <v>MXXV</v>
          </cell>
        </row>
        <row r="1027">
          <cell r="P1027">
            <v>1026</v>
          </cell>
          <cell r="Q1027" t="str">
            <v>MXXVI</v>
          </cell>
        </row>
        <row r="1028">
          <cell r="P1028">
            <v>1027</v>
          </cell>
          <cell r="Q1028" t="str">
            <v>MXXVII</v>
          </cell>
        </row>
        <row r="1029">
          <cell r="P1029">
            <v>1028</v>
          </cell>
          <cell r="Q1029" t="str">
            <v>MXXVIII</v>
          </cell>
        </row>
        <row r="1030">
          <cell r="P1030">
            <v>1029</v>
          </cell>
          <cell r="Q1030" t="str">
            <v>MXXIX</v>
          </cell>
        </row>
        <row r="1031">
          <cell r="P1031">
            <v>1030</v>
          </cell>
          <cell r="Q1031" t="str">
            <v>MXXX</v>
          </cell>
        </row>
        <row r="1032">
          <cell r="P1032">
            <v>1031</v>
          </cell>
          <cell r="Q1032" t="str">
            <v>MXXXI</v>
          </cell>
        </row>
        <row r="1033">
          <cell r="P1033">
            <v>1032</v>
          </cell>
          <cell r="Q1033" t="str">
            <v>MXXXII</v>
          </cell>
        </row>
        <row r="1034">
          <cell r="P1034">
            <v>1033</v>
          </cell>
          <cell r="Q1034" t="str">
            <v>MXXXIII</v>
          </cell>
        </row>
        <row r="1035">
          <cell r="P1035">
            <v>1034</v>
          </cell>
          <cell r="Q1035" t="str">
            <v>MXXXIV</v>
          </cell>
        </row>
        <row r="1036">
          <cell r="P1036">
            <v>1035</v>
          </cell>
          <cell r="Q1036" t="str">
            <v>MXXXV</v>
          </cell>
        </row>
        <row r="1037">
          <cell r="P1037">
            <v>1036</v>
          </cell>
          <cell r="Q1037" t="str">
            <v>MXXXVI</v>
          </cell>
        </row>
        <row r="1038">
          <cell r="P1038">
            <v>1037</v>
          </cell>
          <cell r="Q1038" t="str">
            <v>MXXXVII</v>
          </cell>
        </row>
        <row r="1039">
          <cell r="P1039">
            <v>1038</v>
          </cell>
          <cell r="Q1039" t="str">
            <v>MXXXVIII</v>
          </cell>
        </row>
        <row r="1040">
          <cell r="P1040">
            <v>1039</v>
          </cell>
          <cell r="Q1040" t="str">
            <v>MXXXIX</v>
          </cell>
        </row>
        <row r="1041">
          <cell r="P1041">
            <v>1040</v>
          </cell>
          <cell r="Q1041" t="str">
            <v>MXL</v>
          </cell>
        </row>
        <row r="1042">
          <cell r="P1042">
            <v>1041</v>
          </cell>
          <cell r="Q1042" t="str">
            <v>MXLI</v>
          </cell>
        </row>
        <row r="1043">
          <cell r="P1043">
            <v>1042</v>
          </cell>
          <cell r="Q1043" t="str">
            <v>MXLII</v>
          </cell>
        </row>
        <row r="1044">
          <cell r="P1044">
            <v>1043</v>
          </cell>
          <cell r="Q1044" t="str">
            <v>MXLIII</v>
          </cell>
        </row>
        <row r="1045">
          <cell r="P1045">
            <v>1044</v>
          </cell>
          <cell r="Q1045" t="str">
            <v>MXLIV</v>
          </cell>
        </row>
        <row r="1046">
          <cell r="P1046">
            <v>1045</v>
          </cell>
          <cell r="Q1046" t="str">
            <v>MXLV</v>
          </cell>
        </row>
        <row r="1047">
          <cell r="P1047">
            <v>1046</v>
          </cell>
          <cell r="Q1047" t="str">
            <v>MXLVI</v>
          </cell>
        </row>
        <row r="1048">
          <cell r="P1048">
            <v>1047</v>
          </cell>
          <cell r="Q1048" t="str">
            <v>MXLVII</v>
          </cell>
        </row>
        <row r="1049">
          <cell r="P1049">
            <v>1048</v>
          </cell>
          <cell r="Q1049" t="str">
            <v>MXLVIII</v>
          </cell>
        </row>
        <row r="1050">
          <cell r="P1050">
            <v>1049</v>
          </cell>
          <cell r="Q1050" t="str">
            <v>MXLIX</v>
          </cell>
        </row>
        <row r="1051">
          <cell r="P1051">
            <v>1050</v>
          </cell>
          <cell r="Q1051" t="str">
            <v>ML</v>
          </cell>
        </row>
        <row r="1052">
          <cell r="P1052">
            <v>1051</v>
          </cell>
          <cell r="Q1052" t="str">
            <v>MLI</v>
          </cell>
        </row>
        <row r="1053">
          <cell r="P1053">
            <v>1052</v>
          </cell>
          <cell r="Q1053" t="str">
            <v>MLII</v>
          </cell>
        </row>
        <row r="1054">
          <cell r="P1054">
            <v>1053</v>
          </cell>
          <cell r="Q1054" t="str">
            <v>MLIII</v>
          </cell>
        </row>
        <row r="1055">
          <cell r="P1055">
            <v>1054</v>
          </cell>
          <cell r="Q1055" t="str">
            <v>MLIV</v>
          </cell>
        </row>
        <row r="1056">
          <cell r="P1056">
            <v>1055</v>
          </cell>
          <cell r="Q1056" t="str">
            <v>MLV</v>
          </cell>
        </row>
        <row r="1057">
          <cell r="P1057">
            <v>1056</v>
          </cell>
          <cell r="Q1057" t="str">
            <v>MLVI</v>
          </cell>
        </row>
        <row r="1058">
          <cell r="P1058">
            <v>1057</v>
          </cell>
          <cell r="Q1058" t="str">
            <v>MLVII</v>
          </cell>
        </row>
        <row r="1059">
          <cell r="P1059">
            <v>1058</v>
          </cell>
          <cell r="Q1059" t="str">
            <v>MLVIII</v>
          </cell>
        </row>
        <row r="1060">
          <cell r="P1060">
            <v>1059</v>
          </cell>
          <cell r="Q1060" t="str">
            <v>MLIX</v>
          </cell>
        </row>
        <row r="1061">
          <cell r="P1061">
            <v>1060</v>
          </cell>
          <cell r="Q1061" t="str">
            <v>MLX</v>
          </cell>
        </row>
        <row r="1062">
          <cell r="P1062">
            <v>1061</v>
          </cell>
          <cell r="Q1062" t="str">
            <v>MLXI</v>
          </cell>
        </row>
        <row r="1063">
          <cell r="P1063">
            <v>1062</v>
          </cell>
          <cell r="Q1063" t="str">
            <v>MLXII</v>
          </cell>
        </row>
        <row r="1064">
          <cell r="P1064">
            <v>1063</v>
          </cell>
          <cell r="Q1064" t="str">
            <v>MLXIII</v>
          </cell>
        </row>
        <row r="1065">
          <cell r="P1065">
            <v>1064</v>
          </cell>
          <cell r="Q1065" t="str">
            <v>MLXIV</v>
          </cell>
        </row>
        <row r="1066">
          <cell r="P1066">
            <v>1065</v>
          </cell>
          <cell r="Q1066" t="str">
            <v>MLXV</v>
          </cell>
        </row>
        <row r="1067">
          <cell r="P1067">
            <v>1066</v>
          </cell>
          <cell r="Q1067" t="str">
            <v>MLXVI</v>
          </cell>
        </row>
        <row r="1068">
          <cell r="P1068">
            <v>1067</v>
          </cell>
          <cell r="Q1068" t="str">
            <v>MLXVII</v>
          </cell>
        </row>
        <row r="1069">
          <cell r="P1069">
            <v>1068</v>
          </cell>
          <cell r="Q1069" t="str">
            <v>MLXVIII</v>
          </cell>
        </row>
        <row r="1070">
          <cell r="P1070">
            <v>1069</v>
          </cell>
          <cell r="Q1070" t="str">
            <v>MLXIX</v>
          </cell>
        </row>
        <row r="1071">
          <cell r="P1071">
            <v>1070</v>
          </cell>
          <cell r="Q1071" t="str">
            <v>MLXX</v>
          </cell>
        </row>
        <row r="1072">
          <cell r="P1072">
            <v>1071</v>
          </cell>
          <cell r="Q1072" t="str">
            <v>MLXXI</v>
          </cell>
        </row>
        <row r="1073">
          <cell r="P1073">
            <v>1072</v>
          </cell>
          <cell r="Q1073" t="str">
            <v>MLXXII</v>
          </cell>
        </row>
        <row r="1074">
          <cell r="P1074">
            <v>1073</v>
          </cell>
          <cell r="Q1074" t="str">
            <v>MLXXIII</v>
          </cell>
        </row>
        <row r="1075">
          <cell r="P1075">
            <v>1074</v>
          </cell>
          <cell r="Q1075" t="str">
            <v>MLXXIV</v>
          </cell>
        </row>
        <row r="1076">
          <cell r="P1076">
            <v>1075</v>
          </cell>
          <cell r="Q1076" t="str">
            <v>MLXXV</v>
          </cell>
        </row>
        <row r="1077">
          <cell r="P1077">
            <v>1076</v>
          </cell>
          <cell r="Q1077" t="str">
            <v>MLXXVI</v>
          </cell>
        </row>
        <row r="1078">
          <cell r="P1078">
            <v>1077</v>
          </cell>
          <cell r="Q1078" t="str">
            <v>MLXXVII</v>
          </cell>
        </row>
        <row r="1079">
          <cell r="P1079">
            <v>1078</v>
          </cell>
          <cell r="Q1079" t="str">
            <v>MLXXVIII</v>
          </cell>
        </row>
        <row r="1080">
          <cell r="P1080">
            <v>1079</v>
          </cell>
          <cell r="Q1080" t="str">
            <v>MLXXIX</v>
          </cell>
        </row>
        <row r="1081">
          <cell r="P1081">
            <v>1080</v>
          </cell>
          <cell r="Q1081" t="str">
            <v>MLXXX</v>
          </cell>
        </row>
        <row r="1082">
          <cell r="P1082">
            <v>1081</v>
          </cell>
          <cell r="Q1082" t="str">
            <v>MLXXXI</v>
          </cell>
        </row>
        <row r="1083">
          <cell r="P1083">
            <v>1082</v>
          </cell>
          <cell r="Q1083" t="str">
            <v>MLXXXII</v>
          </cell>
        </row>
        <row r="1084">
          <cell r="P1084">
            <v>1083</v>
          </cell>
          <cell r="Q1084" t="str">
            <v>MLXXXIII</v>
          </cell>
        </row>
        <row r="1085">
          <cell r="P1085">
            <v>1084</v>
          </cell>
          <cell r="Q1085" t="str">
            <v>MLXXXIV</v>
          </cell>
        </row>
        <row r="1086">
          <cell r="P1086">
            <v>1085</v>
          </cell>
          <cell r="Q1086" t="str">
            <v>MLXXXV</v>
          </cell>
        </row>
        <row r="1087">
          <cell r="P1087">
            <v>1086</v>
          </cell>
          <cell r="Q1087" t="str">
            <v>MLXXXVI</v>
          </cell>
        </row>
        <row r="1088">
          <cell r="P1088">
            <v>1087</v>
          </cell>
          <cell r="Q1088" t="str">
            <v>MLXXXVII</v>
          </cell>
        </row>
        <row r="1089">
          <cell r="P1089">
            <v>1088</v>
          </cell>
          <cell r="Q1089" t="str">
            <v>MLXXXVIII</v>
          </cell>
        </row>
        <row r="1090">
          <cell r="P1090">
            <v>1089</v>
          </cell>
          <cell r="Q1090" t="str">
            <v>MLXXXIX</v>
          </cell>
        </row>
        <row r="1091">
          <cell r="P1091">
            <v>1090</v>
          </cell>
          <cell r="Q1091" t="str">
            <v>MXC</v>
          </cell>
        </row>
        <row r="1092">
          <cell r="P1092">
            <v>1091</v>
          </cell>
          <cell r="Q1092" t="str">
            <v>MXCI</v>
          </cell>
        </row>
        <row r="1093">
          <cell r="P1093">
            <v>1092</v>
          </cell>
          <cell r="Q1093" t="str">
            <v>MXCII</v>
          </cell>
        </row>
        <row r="1094">
          <cell r="P1094">
            <v>1093</v>
          </cell>
          <cell r="Q1094" t="str">
            <v>MXCIII</v>
          </cell>
        </row>
        <row r="1095">
          <cell r="P1095">
            <v>1094</v>
          </cell>
          <cell r="Q1095" t="str">
            <v>MXCIV</v>
          </cell>
        </row>
        <row r="1096">
          <cell r="P1096">
            <v>1095</v>
          </cell>
          <cell r="Q1096" t="str">
            <v>MXCV</v>
          </cell>
        </row>
        <row r="1097">
          <cell r="P1097">
            <v>1096</v>
          </cell>
          <cell r="Q1097" t="str">
            <v>MXCVI</v>
          </cell>
        </row>
        <row r="1098">
          <cell r="P1098">
            <v>1097</v>
          </cell>
          <cell r="Q1098" t="str">
            <v>MXCVII</v>
          </cell>
        </row>
        <row r="1099">
          <cell r="P1099">
            <v>1098</v>
          </cell>
          <cell r="Q1099" t="str">
            <v>MXCVIII</v>
          </cell>
        </row>
        <row r="1100">
          <cell r="P1100">
            <v>1099</v>
          </cell>
          <cell r="Q1100" t="str">
            <v>MXCIX</v>
          </cell>
        </row>
        <row r="1101">
          <cell r="P1101">
            <v>1100</v>
          </cell>
          <cell r="Q1101" t="str">
            <v>MC</v>
          </cell>
        </row>
        <row r="1102">
          <cell r="P1102">
            <v>1101</v>
          </cell>
          <cell r="Q1102" t="str">
            <v>MCI</v>
          </cell>
        </row>
        <row r="1103">
          <cell r="P1103">
            <v>1102</v>
          </cell>
          <cell r="Q1103" t="str">
            <v>MCII</v>
          </cell>
        </row>
        <row r="1104">
          <cell r="P1104">
            <v>1103</v>
          </cell>
          <cell r="Q1104" t="str">
            <v>MCIII</v>
          </cell>
        </row>
        <row r="1105">
          <cell r="P1105">
            <v>1104</v>
          </cell>
          <cell r="Q1105" t="str">
            <v>MCIV</v>
          </cell>
        </row>
        <row r="1106">
          <cell r="P1106">
            <v>1105</v>
          </cell>
          <cell r="Q1106" t="str">
            <v>MCV</v>
          </cell>
        </row>
        <row r="1107">
          <cell r="P1107">
            <v>1106</v>
          </cell>
          <cell r="Q1107" t="str">
            <v>MCVI</v>
          </cell>
        </row>
        <row r="1108">
          <cell r="P1108">
            <v>1107</v>
          </cell>
          <cell r="Q1108" t="str">
            <v>MCVII</v>
          </cell>
        </row>
        <row r="1109">
          <cell r="P1109">
            <v>1108</v>
          </cell>
          <cell r="Q1109" t="str">
            <v>MCVIII</v>
          </cell>
        </row>
        <row r="1110">
          <cell r="P1110">
            <v>1109</v>
          </cell>
          <cell r="Q1110" t="str">
            <v>MCIX</v>
          </cell>
        </row>
        <row r="1111">
          <cell r="P1111">
            <v>1110</v>
          </cell>
          <cell r="Q1111" t="str">
            <v>MCX</v>
          </cell>
        </row>
        <row r="1112">
          <cell r="P1112">
            <v>1111</v>
          </cell>
          <cell r="Q1112" t="str">
            <v>MCXI</v>
          </cell>
        </row>
        <row r="1113">
          <cell r="P1113">
            <v>1112</v>
          </cell>
          <cell r="Q1113" t="str">
            <v>MCXII</v>
          </cell>
        </row>
        <row r="1114">
          <cell r="P1114">
            <v>1113</v>
          </cell>
          <cell r="Q1114" t="str">
            <v>MCXIII</v>
          </cell>
        </row>
        <row r="1115">
          <cell r="P1115">
            <v>1114</v>
          </cell>
          <cell r="Q1115" t="str">
            <v>MCXIV</v>
          </cell>
        </row>
        <row r="1116">
          <cell r="P1116">
            <v>1115</v>
          </cell>
          <cell r="Q1116" t="str">
            <v>MCXV</v>
          </cell>
        </row>
        <row r="1117">
          <cell r="P1117">
            <v>1116</v>
          </cell>
          <cell r="Q1117" t="str">
            <v>MCXVI</v>
          </cell>
        </row>
        <row r="1118">
          <cell r="P1118">
            <v>1117</v>
          </cell>
          <cell r="Q1118" t="str">
            <v>MCXVII</v>
          </cell>
        </row>
        <row r="1119">
          <cell r="P1119">
            <v>1118</v>
          </cell>
          <cell r="Q1119" t="str">
            <v>MCXVIII</v>
          </cell>
        </row>
        <row r="1120">
          <cell r="P1120">
            <v>1119</v>
          </cell>
          <cell r="Q1120" t="str">
            <v>MCXIX</v>
          </cell>
        </row>
        <row r="1121">
          <cell r="P1121">
            <v>1120</v>
          </cell>
          <cell r="Q1121" t="str">
            <v>MCXX</v>
          </cell>
        </row>
        <row r="1122">
          <cell r="P1122">
            <v>1121</v>
          </cell>
          <cell r="Q1122" t="str">
            <v>MCXXI</v>
          </cell>
        </row>
        <row r="1123">
          <cell r="P1123">
            <v>1122</v>
          </cell>
          <cell r="Q1123" t="str">
            <v>MCXXII</v>
          </cell>
        </row>
        <row r="1124">
          <cell r="P1124">
            <v>1123</v>
          </cell>
          <cell r="Q1124" t="str">
            <v>MCXXIII</v>
          </cell>
        </row>
        <row r="1125">
          <cell r="P1125">
            <v>1124</v>
          </cell>
          <cell r="Q1125" t="str">
            <v>MCXXIV</v>
          </cell>
        </row>
        <row r="1126">
          <cell r="P1126">
            <v>1125</v>
          </cell>
          <cell r="Q1126" t="str">
            <v>MCXXV</v>
          </cell>
        </row>
        <row r="1127">
          <cell r="P1127">
            <v>1126</v>
          </cell>
          <cell r="Q1127" t="str">
            <v>MCXXVI</v>
          </cell>
        </row>
        <row r="1128">
          <cell r="P1128">
            <v>1127</v>
          </cell>
          <cell r="Q1128" t="str">
            <v>MCXXVII</v>
          </cell>
        </row>
        <row r="1129">
          <cell r="P1129">
            <v>1128</v>
          </cell>
          <cell r="Q1129" t="str">
            <v>MCXXVIII</v>
          </cell>
        </row>
        <row r="1130">
          <cell r="P1130">
            <v>1129</v>
          </cell>
          <cell r="Q1130" t="str">
            <v>MCXXIX</v>
          </cell>
        </row>
        <row r="1131">
          <cell r="P1131">
            <v>1130</v>
          </cell>
          <cell r="Q1131" t="str">
            <v>MCXXX</v>
          </cell>
        </row>
        <row r="1132">
          <cell r="P1132">
            <v>1131</v>
          </cell>
          <cell r="Q1132" t="str">
            <v>MCXXXI</v>
          </cell>
        </row>
        <row r="1133">
          <cell r="P1133">
            <v>1132</v>
          </cell>
          <cell r="Q1133" t="str">
            <v>MCXXXII</v>
          </cell>
        </row>
        <row r="1134">
          <cell r="P1134">
            <v>1133</v>
          </cell>
          <cell r="Q1134" t="str">
            <v>MCXXXIII</v>
          </cell>
        </row>
        <row r="1135">
          <cell r="P1135">
            <v>1134</v>
          </cell>
          <cell r="Q1135" t="str">
            <v>MCXXXIV</v>
          </cell>
        </row>
        <row r="1136">
          <cell r="P1136">
            <v>1135</v>
          </cell>
          <cell r="Q1136" t="str">
            <v>MCXXXV</v>
          </cell>
        </row>
        <row r="1137">
          <cell r="P1137">
            <v>1136</v>
          </cell>
          <cell r="Q1137" t="str">
            <v>MCXXXVI</v>
          </cell>
        </row>
        <row r="1138">
          <cell r="P1138">
            <v>1137</v>
          </cell>
          <cell r="Q1138" t="str">
            <v>MCXXXVII</v>
          </cell>
        </row>
        <row r="1139">
          <cell r="P1139">
            <v>1138</v>
          </cell>
          <cell r="Q1139" t="str">
            <v>MCXXXVIII</v>
          </cell>
        </row>
        <row r="1140">
          <cell r="P1140">
            <v>1139</v>
          </cell>
          <cell r="Q1140" t="str">
            <v>MCXXXIX</v>
          </cell>
        </row>
        <row r="1141">
          <cell r="P1141">
            <v>1140</v>
          </cell>
          <cell r="Q1141" t="str">
            <v>MCXL</v>
          </cell>
        </row>
        <row r="1142">
          <cell r="P1142">
            <v>1141</v>
          </cell>
          <cell r="Q1142" t="str">
            <v>MCXLI</v>
          </cell>
        </row>
        <row r="1143">
          <cell r="P1143">
            <v>1142</v>
          </cell>
          <cell r="Q1143" t="str">
            <v>MCXLII</v>
          </cell>
        </row>
        <row r="1144">
          <cell r="P1144">
            <v>1143</v>
          </cell>
          <cell r="Q1144" t="str">
            <v>MCXLIII</v>
          </cell>
        </row>
        <row r="1145">
          <cell r="P1145">
            <v>1144</v>
          </cell>
          <cell r="Q1145" t="str">
            <v>MCXLIV</v>
          </cell>
        </row>
        <row r="1146">
          <cell r="P1146">
            <v>1145</v>
          </cell>
          <cell r="Q1146" t="str">
            <v>MCXLV</v>
          </cell>
        </row>
        <row r="1147">
          <cell r="P1147">
            <v>1146</v>
          </cell>
          <cell r="Q1147" t="str">
            <v>MCXLVI</v>
          </cell>
        </row>
        <row r="1148">
          <cell r="P1148">
            <v>1147</v>
          </cell>
          <cell r="Q1148" t="str">
            <v>MCXLVII</v>
          </cell>
        </row>
        <row r="1149">
          <cell r="P1149">
            <v>1148</v>
          </cell>
          <cell r="Q1149" t="str">
            <v>MCXLVIII</v>
          </cell>
        </row>
        <row r="1150">
          <cell r="P1150">
            <v>1149</v>
          </cell>
          <cell r="Q1150" t="str">
            <v>MCXLIX</v>
          </cell>
        </row>
        <row r="1151">
          <cell r="P1151">
            <v>1150</v>
          </cell>
          <cell r="Q1151" t="str">
            <v>MCL</v>
          </cell>
        </row>
        <row r="1152">
          <cell r="P1152">
            <v>1151</v>
          </cell>
          <cell r="Q1152" t="str">
            <v>MCLI</v>
          </cell>
        </row>
        <row r="1153">
          <cell r="P1153">
            <v>1152</v>
          </cell>
          <cell r="Q1153" t="str">
            <v>MCLII</v>
          </cell>
        </row>
        <row r="1154">
          <cell r="P1154">
            <v>1153</v>
          </cell>
          <cell r="Q1154" t="str">
            <v>MCLIII</v>
          </cell>
        </row>
        <row r="1155">
          <cell r="P1155">
            <v>1154</v>
          </cell>
          <cell r="Q1155" t="str">
            <v>MCLIV</v>
          </cell>
        </row>
        <row r="1156">
          <cell r="P1156">
            <v>1155</v>
          </cell>
          <cell r="Q1156" t="str">
            <v>MCLV</v>
          </cell>
        </row>
        <row r="1157">
          <cell r="P1157">
            <v>1156</v>
          </cell>
          <cell r="Q1157" t="str">
            <v>MCLVI</v>
          </cell>
        </row>
        <row r="1158">
          <cell r="P1158">
            <v>1157</v>
          </cell>
          <cell r="Q1158" t="str">
            <v>MCLVII</v>
          </cell>
        </row>
        <row r="1159">
          <cell r="P1159">
            <v>1158</v>
          </cell>
          <cell r="Q1159" t="str">
            <v>MCLVIII</v>
          </cell>
        </row>
        <row r="1160">
          <cell r="P1160">
            <v>1159</v>
          </cell>
          <cell r="Q1160" t="str">
            <v>MCLIX</v>
          </cell>
        </row>
        <row r="1161">
          <cell r="P1161">
            <v>1160</v>
          </cell>
          <cell r="Q1161" t="str">
            <v>MCLX</v>
          </cell>
        </row>
        <row r="1162">
          <cell r="P1162">
            <v>1161</v>
          </cell>
          <cell r="Q1162" t="str">
            <v>MCLXI</v>
          </cell>
        </row>
        <row r="1163">
          <cell r="P1163">
            <v>1162</v>
          </cell>
          <cell r="Q1163" t="str">
            <v>MCLXII</v>
          </cell>
        </row>
        <row r="1164">
          <cell r="P1164">
            <v>1163</v>
          </cell>
          <cell r="Q1164" t="str">
            <v>MCLXIII</v>
          </cell>
        </row>
        <row r="1165">
          <cell r="P1165">
            <v>1164</v>
          </cell>
          <cell r="Q1165" t="str">
            <v>MCLXIV</v>
          </cell>
        </row>
        <row r="1166">
          <cell r="P1166">
            <v>1165</v>
          </cell>
          <cell r="Q1166" t="str">
            <v>MCLXV</v>
          </cell>
        </row>
        <row r="1167">
          <cell r="P1167">
            <v>1166</v>
          </cell>
          <cell r="Q1167" t="str">
            <v>MCLXVI</v>
          </cell>
        </row>
        <row r="1168">
          <cell r="P1168">
            <v>1167</v>
          </cell>
          <cell r="Q1168" t="str">
            <v>MCLXVII</v>
          </cell>
        </row>
        <row r="1169">
          <cell r="P1169">
            <v>1168</v>
          </cell>
          <cell r="Q1169" t="str">
            <v>MCLXVIII</v>
          </cell>
        </row>
        <row r="1170">
          <cell r="P1170">
            <v>1169</v>
          </cell>
          <cell r="Q1170" t="str">
            <v>MCLXIX</v>
          </cell>
        </row>
        <row r="1171">
          <cell r="P1171">
            <v>1170</v>
          </cell>
          <cell r="Q1171" t="str">
            <v>MCLXX</v>
          </cell>
        </row>
        <row r="1172">
          <cell r="P1172">
            <v>1171</v>
          </cell>
          <cell r="Q1172" t="str">
            <v>MCLXXI</v>
          </cell>
        </row>
        <row r="1173">
          <cell r="P1173">
            <v>1172</v>
          </cell>
          <cell r="Q1173" t="str">
            <v>MCLXXII</v>
          </cell>
        </row>
        <row r="1174">
          <cell r="P1174">
            <v>1173</v>
          </cell>
          <cell r="Q1174" t="str">
            <v>MCLXXIII</v>
          </cell>
        </row>
        <row r="1175">
          <cell r="P1175">
            <v>1174</v>
          </cell>
          <cell r="Q1175" t="str">
            <v>MCLXXIV</v>
          </cell>
        </row>
        <row r="1176">
          <cell r="P1176">
            <v>1175</v>
          </cell>
          <cell r="Q1176" t="str">
            <v>MCLXXV</v>
          </cell>
        </row>
        <row r="1177">
          <cell r="P1177">
            <v>1176</v>
          </cell>
          <cell r="Q1177" t="str">
            <v>MCLXXVI</v>
          </cell>
        </row>
        <row r="1178">
          <cell r="P1178">
            <v>1177</v>
          </cell>
          <cell r="Q1178" t="str">
            <v>MCLXXVII</v>
          </cell>
        </row>
        <row r="1179">
          <cell r="P1179">
            <v>1178</v>
          </cell>
          <cell r="Q1179" t="str">
            <v>MCLXXVIII</v>
          </cell>
        </row>
        <row r="1180">
          <cell r="P1180">
            <v>1179</v>
          </cell>
          <cell r="Q1180" t="str">
            <v>MCLXXIX</v>
          </cell>
        </row>
        <row r="1181">
          <cell r="P1181">
            <v>1180</v>
          </cell>
          <cell r="Q1181" t="str">
            <v>MCLXXX</v>
          </cell>
        </row>
        <row r="1182">
          <cell r="P1182">
            <v>1181</v>
          </cell>
          <cell r="Q1182" t="str">
            <v>MCLXXXI</v>
          </cell>
        </row>
        <row r="1183">
          <cell r="P1183">
            <v>1182</v>
          </cell>
          <cell r="Q1183" t="str">
            <v>MCLXXXII</v>
          </cell>
        </row>
        <row r="1184">
          <cell r="P1184">
            <v>1183</v>
          </cell>
          <cell r="Q1184" t="str">
            <v>MCLXXXIII</v>
          </cell>
        </row>
        <row r="1185">
          <cell r="P1185">
            <v>1184</v>
          </cell>
          <cell r="Q1185" t="str">
            <v>MCLXXXIV</v>
          </cell>
        </row>
        <row r="1186">
          <cell r="P1186">
            <v>1185</v>
          </cell>
          <cell r="Q1186" t="str">
            <v>MCLXXXV</v>
          </cell>
        </row>
        <row r="1187">
          <cell r="P1187">
            <v>1186</v>
          </cell>
          <cell r="Q1187" t="str">
            <v>MCLXXXVI</v>
          </cell>
        </row>
        <row r="1188">
          <cell r="P1188">
            <v>1187</v>
          </cell>
          <cell r="Q1188" t="str">
            <v>MCLXXXVII</v>
          </cell>
        </row>
        <row r="1189">
          <cell r="P1189">
            <v>1188</v>
          </cell>
          <cell r="Q1189" t="str">
            <v>MCLXXXVIII</v>
          </cell>
        </row>
        <row r="1190">
          <cell r="P1190">
            <v>1189</v>
          </cell>
          <cell r="Q1190" t="str">
            <v>MCLXXXIX</v>
          </cell>
        </row>
        <row r="1191">
          <cell r="P1191">
            <v>1190</v>
          </cell>
          <cell r="Q1191" t="str">
            <v>MCXC</v>
          </cell>
        </row>
        <row r="1192">
          <cell r="P1192">
            <v>1191</v>
          </cell>
          <cell r="Q1192" t="str">
            <v>MCXCI</v>
          </cell>
        </row>
        <row r="1193">
          <cell r="P1193">
            <v>1192</v>
          </cell>
          <cell r="Q1193" t="str">
            <v>MCXCII</v>
          </cell>
        </row>
        <row r="1194">
          <cell r="P1194">
            <v>1193</v>
          </cell>
          <cell r="Q1194" t="str">
            <v>MCXCIII</v>
          </cell>
        </row>
        <row r="1195">
          <cell r="P1195">
            <v>1194</v>
          </cell>
          <cell r="Q1195" t="str">
            <v>MCXCIV</v>
          </cell>
        </row>
        <row r="1196">
          <cell r="P1196">
            <v>1195</v>
          </cell>
          <cell r="Q1196" t="str">
            <v>MCXCV</v>
          </cell>
        </row>
        <row r="1197">
          <cell r="P1197">
            <v>1196</v>
          </cell>
          <cell r="Q1197" t="str">
            <v>MCXCVI</v>
          </cell>
        </row>
        <row r="1198">
          <cell r="P1198">
            <v>1197</v>
          </cell>
          <cell r="Q1198" t="str">
            <v>MCXCVII</v>
          </cell>
        </row>
        <row r="1199">
          <cell r="P1199">
            <v>1198</v>
          </cell>
          <cell r="Q1199" t="str">
            <v>MCXCVIII</v>
          </cell>
        </row>
        <row r="1200">
          <cell r="P1200">
            <v>1199</v>
          </cell>
          <cell r="Q1200" t="str">
            <v>MCXCIX</v>
          </cell>
        </row>
        <row r="1201">
          <cell r="P1201">
            <v>1200</v>
          </cell>
          <cell r="Q1201" t="str">
            <v>MCC</v>
          </cell>
        </row>
        <row r="1202">
          <cell r="P1202">
            <v>1201</v>
          </cell>
          <cell r="Q1202" t="str">
            <v>MCCI</v>
          </cell>
        </row>
        <row r="1203">
          <cell r="P1203">
            <v>1202</v>
          </cell>
          <cell r="Q1203" t="str">
            <v>MCCII</v>
          </cell>
        </row>
        <row r="1204">
          <cell r="P1204">
            <v>1203</v>
          </cell>
          <cell r="Q1204" t="str">
            <v>MCCIII</v>
          </cell>
        </row>
        <row r="1205">
          <cell r="P1205">
            <v>1204</v>
          </cell>
          <cell r="Q1205" t="str">
            <v>MCCIV</v>
          </cell>
        </row>
        <row r="1206">
          <cell r="P1206">
            <v>1205</v>
          </cell>
          <cell r="Q1206" t="str">
            <v>MCCV</v>
          </cell>
        </row>
        <row r="1207">
          <cell r="P1207">
            <v>1206</v>
          </cell>
          <cell r="Q1207" t="str">
            <v>MCCVI</v>
          </cell>
        </row>
        <row r="1208">
          <cell r="P1208">
            <v>1207</v>
          </cell>
          <cell r="Q1208" t="str">
            <v>MCCVII</v>
          </cell>
        </row>
        <row r="1209">
          <cell r="P1209">
            <v>1208</v>
          </cell>
          <cell r="Q1209" t="str">
            <v>MCCVIII</v>
          </cell>
        </row>
        <row r="1210">
          <cell r="P1210">
            <v>1209</v>
          </cell>
          <cell r="Q1210" t="str">
            <v>MCCIX</v>
          </cell>
        </row>
        <row r="1211">
          <cell r="P1211">
            <v>1210</v>
          </cell>
          <cell r="Q1211" t="str">
            <v>MCCX</v>
          </cell>
        </row>
        <row r="1212">
          <cell r="P1212">
            <v>1211</v>
          </cell>
          <cell r="Q1212" t="str">
            <v>MCCXI</v>
          </cell>
        </row>
        <row r="1213">
          <cell r="P1213">
            <v>1212</v>
          </cell>
          <cell r="Q1213" t="str">
            <v>MCCXII</v>
          </cell>
        </row>
        <row r="1214">
          <cell r="P1214">
            <v>1213</v>
          </cell>
          <cell r="Q1214" t="str">
            <v>MCCXIII</v>
          </cell>
        </row>
        <row r="1215">
          <cell r="P1215">
            <v>1214</v>
          </cell>
          <cell r="Q1215" t="str">
            <v>MCCXIV</v>
          </cell>
        </row>
        <row r="1216">
          <cell r="P1216">
            <v>1215</v>
          </cell>
          <cell r="Q1216" t="str">
            <v>MCCXV</v>
          </cell>
        </row>
        <row r="1217">
          <cell r="P1217">
            <v>1216</v>
          </cell>
          <cell r="Q1217" t="str">
            <v>MCCXVI</v>
          </cell>
        </row>
        <row r="1218">
          <cell r="P1218">
            <v>1217</v>
          </cell>
          <cell r="Q1218" t="str">
            <v>MCCXVII</v>
          </cell>
        </row>
        <row r="1219">
          <cell r="P1219">
            <v>1218</v>
          </cell>
          <cell r="Q1219" t="str">
            <v>MCCXVIII</v>
          </cell>
        </row>
        <row r="1220">
          <cell r="P1220">
            <v>1219</v>
          </cell>
          <cell r="Q1220" t="str">
            <v>MCCXIX</v>
          </cell>
        </row>
        <row r="1221">
          <cell r="P1221">
            <v>1220</v>
          </cell>
          <cell r="Q1221" t="str">
            <v>MCCXX</v>
          </cell>
        </row>
        <row r="1222">
          <cell r="P1222">
            <v>1221</v>
          </cell>
          <cell r="Q1222" t="str">
            <v>MCCXXI</v>
          </cell>
        </row>
        <row r="1223">
          <cell r="P1223">
            <v>1222</v>
          </cell>
          <cell r="Q1223" t="str">
            <v>MCCXXII</v>
          </cell>
        </row>
        <row r="1224">
          <cell r="P1224">
            <v>1223</v>
          </cell>
          <cell r="Q1224" t="str">
            <v>MCCXXIII</v>
          </cell>
        </row>
        <row r="1225">
          <cell r="P1225">
            <v>1224</v>
          </cell>
          <cell r="Q1225" t="str">
            <v>MCCXXIV</v>
          </cell>
        </row>
        <row r="1226">
          <cell r="P1226">
            <v>1225</v>
          </cell>
          <cell r="Q1226" t="str">
            <v>MCCXXV</v>
          </cell>
        </row>
        <row r="1227">
          <cell r="P1227">
            <v>1226</v>
          </cell>
          <cell r="Q1227" t="str">
            <v>MCCXXVI</v>
          </cell>
        </row>
        <row r="1228">
          <cell r="P1228">
            <v>1227</v>
          </cell>
          <cell r="Q1228" t="str">
            <v>MCCXXVII</v>
          </cell>
        </row>
        <row r="1229">
          <cell r="P1229">
            <v>1228</v>
          </cell>
          <cell r="Q1229" t="str">
            <v>MCCXXVIII</v>
          </cell>
        </row>
        <row r="1230">
          <cell r="P1230">
            <v>1229</v>
          </cell>
          <cell r="Q1230" t="str">
            <v>MCCXXIX</v>
          </cell>
        </row>
        <row r="1231">
          <cell r="P1231">
            <v>1230</v>
          </cell>
          <cell r="Q1231" t="str">
            <v>MCCXXX</v>
          </cell>
        </row>
        <row r="1232">
          <cell r="P1232">
            <v>1231</v>
          </cell>
          <cell r="Q1232" t="str">
            <v>MCCXXXI</v>
          </cell>
        </row>
        <row r="1233">
          <cell r="P1233">
            <v>1232</v>
          </cell>
          <cell r="Q1233" t="str">
            <v>MCCXXXII</v>
          </cell>
        </row>
        <row r="1234">
          <cell r="P1234">
            <v>1233</v>
          </cell>
          <cell r="Q1234" t="str">
            <v>MCCXXXIII</v>
          </cell>
        </row>
        <row r="1235">
          <cell r="P1235">
            <v>1234</v>
          </cell>
          <cell r="Q1235" t="str">
            <v>MCCXXXIV</v>
          </cell>
        </row>
        <row r="1236">
          <cell r="P1236">
            <v>1235</v>
          </cell>
          <cell r="Q1236" t="str">
            <v>MCCXXXV</v>
          </cell>
        </row>
        <row r="1237">
          <cell r="P1237">
            <v>1236</v>
          </cell>
          <cell r="Q1237" t="str">
            <v>MCCXXXVI</v>
          </cell>
        </row>
        <row r="1238">
          <cell r="P1238">
            <v>1237</v>
          </cell>
          <cell r="Q1238" t="str">
            <v>MCCXXXVII</v>
          </cell>
        </row>
        <row r="1239">
          <cell r="P1239">
            <v>1238</v>
          </cell>
          <cell r="Q1239" t="str">
            <v>MCCXXXVIII</v>
          </cell>
        </row>
        <row r="1240">
          <cell r="P1240">
            <v>1239</v>
          </cell>
          <cell r="Q1240" t="str">
            <v>MCCXXXIX</v>
          </cell>
        </row>
        <row r="1241">
          <cell r="P1241">
            <v>1240</v>
          </cell>
          <cell r="Q1241" t="str">
            <v>MCCXL</v>
          </cell>
        </row>
        <row r="1242">
          <cell r="P1242">
            <v>1241</v>
          </cell>
          <cell r="Q1242" t="str">
            <v>MCCXLI</v>
          </cell>
        </row>
        <row r="1243">
          <cell r="P1243">
            <v>1242</v>
          </cell>
          <cell r="Q1243" t="str">
            <v>MCCXLII</v>
          </cell>
        </row>
        <row r="1244">
          <cell r="P1244">
            <v>1243</v>
          </cell>
          <cell r="Q1244" t="str">
            <v>MCCXLIII</v>
          </cell>
        </row>
        <row r="1245">
          <cell r="P1245">
            <v>1244</v>
          </cell>
          <cell r="Q1245" t="str">
            <v>MCCXLIV</v>
          </cell>
        </row>
        <row r="1246">
          <cell r="P1246">
            <v>1245</v>
          </cell>
          <cell r="Q1246" t="str">
            <v>MCCXLV</v>
          </cell>
        </row>
        <row r="1247">
          <cell r="P1247">
            <v>1246</v>
          </cell>
          <cell r="Q1247" t="str">
            <v>MCCXLVI</v>
          </cell>
        </row>
        <row r="1248">
          <cell r="P1248">
            <v>1247</v>
          </cell>
          <cell r="Q1248" t="str">
            <v>MCCXLVII</v>
          </cell>
        </row>
        <row r="1249">
          <cell r="P1249">
            <v>1248</v>
          </cell>
          <cell r="Q1249" t="str">
            <v>MCCXLVIII</v>
          </cell>
        </row>
        <row r="1250">
          <cell r="P1250">
            <v>1249</v>
          </cell>
          <cell r="Q1250" t="str">
            <v>MCCXLIX</v>
          </cell>
        </row>
        <row r="1251">
          <cell r="P1251">
            <v>1250</v>
          </cell>
          <cell r="Q1251" t="str">
            <v>MCCL</v>
          </cell>
        </row>
        <row r="1252">
          <cell r="P1252">
            <v>1251</v>
          </cell>
          <cell r="Q1252" t="str">
            <v>MCCLI</v>
          </cell>
        </row>
        <row r="1253">
          <cell r="P1253">
            <v>1252</v>
          </cell>
          <cell r="Q1253" t="str">
            <v>MCCLII</v>
          </cell>
        </row>
        <row r="1254">
          <cell r="P1254">
            <v>1253</v>
          </cell>
          <cell r="Q1254" t="str">
            <v>MCCLIII</v>
          </cell>
        </row>
        <row r="1255">
          <cell r="P1255">
            <v>1254</v>
          </cell>
          <cell r="Q1255" t="str">
            <v>MCCLIV</v>
          </cell>
        </row>
        <row r="1256">
          <cell r="P1256">
            <v>1255</v>
          </cell>
          <cell r="Q1256" t="str">
            <v>MCCLV</v>
          </cell>
        </row>
        <row r="1257">
          <cell r="P1257">
            <v>1256</v>
          </cell>
          <cell r="Q1257" t="str">
            <v>MCCLVI</v>
          </cell>
        </row>
        <row r="1258">
          <cell r="P1258">
            <v>1257</v>
          </cell>
          <cell r="Q1258" t="str">
            <v>MCCLVII</v>
          </cell>
        </row>
        <row r="1259">
          <cell r="P1259">
            <v>1258</v>
          </cell>
          <cell r="Q1259" t="str">
            <v>MCCLVIII</v>
          </cell>
        </row>
        <row r="1260">
          <cell r="P1260">
            <v>1259</v>
          </cell>
          <cell r="Q1260" t="str">
            <v>MCCLIX</v>
          </cell>
        </row>
        <row r="1261">
          <cell r="P1261">
            <v>1260</v>
          </cell>
          <cell r="Q1261" t="str">
            <v>MCCLX</v>
          </cell>
        </row>
        <row r="1262">
          <cell r="P1262">
            <v>1261</v>
          </cell>
          <cell r="Q1262" t="str">
            <v>MCCLXI</v>
          </cell>
        </row>
        <row r="1263">
          <cell r="P1263">
            <v>1262</v>
          </cell>
          <cell r="Q1263" t="str">
            <v>MCCLXII</v>
          </cell>
        </row>
        <row r="1264">
          <cell r="P1264">
            <v>1263</v>
          </cell>
          <cell r="Q1264" t="str">
            <v>MCCLXIII</v>
          </cell>
        </row>
        <row r="1265">
          <cell r="P1265">
            <v>1264</v>
          </cell>
          <cell r="Q1265" t="str">
            <v>MCCLXIV</v>
          </cell>
        </row>
        <row r="1266">
          <cell r="P1266">
            <v>1265</v>
          </cell>
          <cell r="Q1266" t="str">
            <v>MCCLXV</v>
          </cell>
        </row>
        <row r="1267">
          <cell r="P1267">
            <v>1266</v>
          </cell>
          <cell r="Q1267" t="str">
            <v>MCCLXVI</v>
          </cell>
        </row>
        <row r="1268">
          <cell r="P1268">
            <v>1267</v>
          </cell>
          <cell r="Q1268" t="str">
            <v>MCCLXVII</v>
          </cell>
        </row>
        <row r="1269">
          <cell r="P1269">
            <v>1268</v>
          </cell>
          <cell r="Q1269" t="str">
            <v>MCCLXVIII</v>
          </cell>
        </row>
        <row r="1270">
          <cell r="P1270">
            <v>1269</v>
          </cell>
          <cell r="Q1270" t="str">
            <v>MCCLXIX</v>
          </cell>
        </row>
        <row r="1271">
          <cell r="P1271">
            <v>1270</v>
          </cell>
          <cell r="Q1271" t="str">
            <v>MCCLXX</v>
          </cell>
        </row>
        <row r="1272">
          <cell r="P1272">
            <v>1271</v>
          </cell>
          <cell r="Q1272" t="str">
            <v>MCCLXXI</v>
          </cell>
        </row>
        <row r="1273">
          <cell r="P1273">
            <v>1272</v>
          </cell>
          <cell r="Q1273" t="str">
            <v>MCCLXXII</v>
          </cell>
        </row>
        <row r="1274">
          <cell r="P1274">
            <v>1273</v>
          </cell>
          <cell r="Q1274" t="str">
            <v>MCCLXXIII</v>
          </cell>
        </row>
        <row r="1275">
          <cell r="P1275">
            <v>1274</v>
          </cell>
          <cell r="Q1275" t="str">
            <v>MCCLXXIV</v>
          </cell>
        </row>
        <row r="1276">
          <cell r="P1276">
            <v>1275</v>
          </cell>
          <cell r="Q1276" t="str">
            <v>MCCLXXV</v>
          </cell>
        </row>
        <row r="1277">
          <cell r="P1277">
            <v>1276</v>
          </cell>
          <cell r="Q1277" t="str">
            <v>MCCLXXVI</v>
          </cell>
        </row>
        <row r="1278">
          <cell r="P1278">
            <v>1277</v>
          </cell>
          <cell r="Q1278" t="str">
            <v>MCCLXXVII</v>
          </cell>
        </row>
        <row r="1279">
          <cell r="P1279">
            <v>1278</v>
          </cell>
          <cell r="Q1279" t="str">
            <v>MCCLXXVIII</v>
          </cell>
        </row>
        <row r="1280">
          <cell r="P1280">
            <v>1279</v>
          </cell>
          <cell r="Q1280" t="str">
            <v>MCCLXXIX</v>
          </cell>
        </row>
        <row r="1281">
          <cell r="P1281">
            <v>1280</v>
          </cell>
          <cell r="Q1281" t="str">
            <v>MCCLXXX</v>
          </cell>
        </row>
        <row r="1282">
          <cell r="P1282">
            <v>1281</v>
          </cell>
          <cell r="Q1282" t="str">
            <v>MCCLXXXI</v>
          </cell>
        </row>
        <row r="1283">
          <cell r="P1283">
            <v>1282</v>
          </cell>
          <cell r="Q1283" t="str">
            <v>MCCLXXXII</v>
          </cell>
        </row>
        <row r="1284">
          <cell r="P1284">
            <v>1283</v>
          </cell>
          <cell r="Q1284" t="str">
            <v>MCCLXXXIII</v>
          </cell>
        </row>
        <row r="1285">
          <cell r="P1285">
            <v>1284</v>
          </cell>
          <cell r="Q1285" t="str">
            <v>MCCLXXXIV</v>
          </cell>
        </row>
        <row r="1286">
          <cell r="P1286">
            <v>1285</v>
          </cell>
          <cell r="Q1286" t="str">
            <v>MCCLXXXV</v>
          </cell>
        </row>
        <row r="1287">
          <cell r="P1287">
            <v>1286</v>
          </cell>
          <cell r="Q1287" t="str">
            <v>MCCLXXXVI</v>
          </cell>
        </row>
        <row r="1288">
          <cell r="P1288">
            <v>1287</v>
          </cell>
          <cell r="Q1288" t="str">
            <v>MCCLXXXVII</v>
          </cell>
        </row>
        <row r="1289">
          <cell r="P1289">
            <v>1288</v>
          </cell>
          <cell r="Q1289" t="str">
            <v>MCCLXXXVIII</v>
          </cell>
        </row>
        <row r="1290">
          <cell r="P1290">
            <v>1289</v>
          </cell>
          <cell r="Q1290" t="str">
            <v>MCCLXXXIX</v>
          </cell>
        </row>
        <row r="1291">
          <cell r="P1291">
            <v>1290</v>
          </cell>
          <cell r="Q1291" t="str">
            <v>MCCXC</v>
          </cell>
        </row>
        <row r="1292">
          <cell r="P1292">
            <v>1291</v>
          </cell>
          <cell r="Q1292" t="str">
            <v>MCCXCI</v>
          </cell>
        </row>
        <row r="1293">
          <cell r="P1293">
            <v>1292</v>
          </cell>
          <cell r="Q1293" t="str">
            <v>MCCXCII</v>
          </cell>
        </row>
        <row r="1294">
          <cell r="P1294">
            <v>1293</v>
          </cell>
          <cell r="Q1294" t="str">
            <v>MCCXCIII</v>
          </cell>
        </row>
        <row r="1295">
          <cell r="P1295">
            <v>1294</v>
          </cell>
          <cell r="Q1295" t="str">
            <v>MCCXCIV</v>
          </cell>
        </row>
        <row r="1296">
          <cell r="P1296">
            <v>1295</v>
          </cell>
          <cell r="Q1296" t="str">
            <v>MCCXCV</v>
          </cell>
        </row>
        <row r="1297">
          <cell r="P1297">
            <v>1296</v>
          </cell>
          <cell r="Q1297" t="str">
            <v>MCCXCVI</v>
          </cell>
        </row>
        <row r="1298">
          <cell r="P1298">
            <v>1297</v>
          </cell>
          <cell r="Q1298" t="str">
            <v>MCCXCVII</v>
          </cell>
        </row>
        <row r="1299">
          <cell r="P1299">
            <v>1298</v>
          </cell>
          <cell r="Q1299" t="str">
            <v>MCCXCVIII</v>
          </cell>
        </row>
        <row r="1300">
          <cell r="P1300">
            <v>1299</v>
          </cell>
          <cell r="Q1300" t="str">
            <v>MCCXCIX</v>
          </cell>
        </row>
        <row r="1301">
          <cell r="P1301">
            <v>1300</v>
          </cell>
          <cell r="Q1301" t="str">
            <v>MCCC</v>
          </cell>
        </row>
        <row r="1302">
          <cell r="P1302">
            <v>1301</v>
          </cell>
          <cell r="Q1302" t="str">
            <v>MCCCI</v>
          </cell>
        </row>
        <row r="1303">
          <cell r="P1303">
            <v>1302</v>
          </cell>
          <cell r="Q1303" t="str">
            <v>MCCCII</v>
          </cell>
        </row>
        <row r="1304">
          <cell r="P1304">
            <v>1303</v>
          </cell>
          <cell r="Q1304" t="str">
            <v>MCCCIII</v>
          </cell>
        </row>
        <row r="1305">
          <cell r="P1305">
            <v>1304</v>
          </cell>
          <cell r="Q1305" t="str">
            <v>MCCCIV</v>
          </cell>
        </row>
        <row r="1306">
          <cell r="P1306">
            <v>1305</v>
          </cell>
          <cell r="Q1306" t="str">
            <v>MCCCV</v>
          </cell>
        </row>
        <row r="1307">
          <cell r="P1307">
            <v>1306</v>
          </cell>
          <cell r="Q1307" t="str">
            <v>MCCCVI</v>
          </cell>
        </row>
        <row r="1308">
          <cell r="P1308">
            <v>1307</v>
          </cell>
          <cell r="Q1308" t="str">
            <v>MCCCVII</v>
          </cell>
        </row>
        <row r="1309">
          <cell r="P1309">
            <v>1308</v>
          </cell>
          <cell r="Q1309" t="str">
            <v>MCCCVIII</v>
          </cell>
        </row>
        <row r="1310">
          <cell r="P1310">
            <v>1309</v>
          </cell>
          <cell r="Q1310" t="str">
            <v>MCCCIX</v>
          </cell>
        </row>
        <row r="1311">
          <cell r="P1311">
            <v>1310</v>
          </cell>
          <cell r="Q1311" t="str">
            <v>MCCCX</v>
          </cell>
        </row>
        <row r="1312">
          <cell r="P1312">
            <v>1311</v>
          </cell>
          <cell r="Q1312" t="str">
            <v>MCCCXI</v>
          </cell>
        </row>
        <row r="1313">
          <cell r="P1313">
            <v>1312</v>
          </cell>
          <cell r="Q1313" t="str">
            <v>MCCCXII</v>
          </cell>
        </row>
        <row r="1314">
          <cell r="P1314">
            <v>1313</v>
          </cell>
          <cell r="Q1314" t="str">
            <v>MCCCXIII</v>
          </cell>
        </row>
        <row r="1315">
          <cell r="P1315">
            <v>1314</v>
          </cell>
          <cell r="Q1315" t="str">
            <v>MCCCXIV</v>
          </cell>
        </row>
        <row r="1316">
          <cell r="P1316">
            <v>1315</v>
          </cell>
          <cell r="Q1316" t="str">
            <v>MCCCXV</v>
          </cell>
        </row>
        <row r="1317">
          <cell r="P1317">
            <v>1316</v>
          </cell>
          <cell r="Q1317" t="str">
            <v>MCCCXVI</v>
          </cell>
        </row>
        <row r="1318">
          <cell r="P1318">
            <v>1317</v>
          </cell>
          <cell r="Q1318" t="str">
            <v>MCCCXVII</v>
          </cell>
        </row>
        <row r="1319">
          <cell r="P1319">
            <v>1318</v>
          </cell>
          <cell r="Q1319" t="str">
            <v>MCCCXVIII</v>
          </cell>
        </row>
        <row r="1320">
          <cell r="P1320">
            <v>1319</v>
          </cell>
          <cell r="Q1320" t="str">
            <v>MCCCXIX</v>
          </cell>
        </row>
        <row r="1321">
          <cell r="P1321">
            <v>1320</v>
          </cell>
          <cell r="Q1321" t="str">
            <v>MCCCXX</v>
          </cell>
        </row>
        <row r="1322">
          <cell r="P1322">
            <v>1321</v>
          </cell>
          <cell r="Q1322" t="str">
            <v>MCCCXXI</v>
          </cell>
        </row>
        <row r="1323">
          <cell r="P1323">
            <v>1322</v>
          </cell>
          <cell r="Q1323" t="str">
            <v>MCCCXXII</v>
          </cell>
        </row>
        <row r="1324">
          <cell r="P1324">
            <v>1323</v>
          </cell>
          <cell r="Q1324" t="str">
            <v>MCCCXXIII</v>
          </cell>
        </row>
        <row r="1325">
          <cell r="P1325">
            <v>1324</v>
          </cell>
          <cell r="Q1325" t="str">
            <v>MCCCXXIV</v>
          </cell>
        </row>
        <row r="1326">
          <cell r="P1326">
            <v>1325</v>
          </cell>
          <cell r="Q1326" t="str">
            <v>MCCCXXV</v>
          </cell>
        </row>
        <row r="1327">
          <cell r="P1327">
            <v>1326</v>
          </cell>
          <cell r="Q1327" t="str">
            <v>MCCCXXVI</v>
          </cell>
        </row>
        <row r="1328">
          <cell r="P1328">
            <v>1327</v>
          </cell>
          <cell r="Q1328" t="str">
            <v>MCCCXXVII</v>
          </cell>
        </row>
        <row r="1329">
          <cell r="P1329">
            <v>1328</v>
          </cell>
          <cell r="Q1329" t="str">
            <v>MCCCXXVIII</v>
          </cell>
        </row>
        <row r="1330">
          <cell r="P1330">
            <v>1329</v>
          </cell>
          <cell r="Q1330" t="str">
            <v>MCCCXXIX</v>
          </cell>
        </row>
        <row r="1331">
          <cell r="P1331">
            <v>1330</v>
          </cell>
          <cell r="Q1331" t="str">
            <v>MCCCXXX</v>
          </cell>
        </row>
        <row r="1332">
          <cell r="P1332">
            <v>1331</v>
          </cell>
          <cell r="Q1332" t="str">
            <v>MCCCXXXI</v>
          </cell>
        </row>
        <row r="1333">
          <cell r="P1333">
            <v>1332</v>
          </cell>
          <cell r="Q1333" t="str">
            <v>MCCCXXXII</v>
          </cell>
        </row>
        <row r="1334">
          <cell r="P1334">
            <v>1333</v>
          </cell>
          <cell r="Q1334" t="str">
            <v>MCCCXXXIII</v>
          </cell>
        </row>
        <row r="1335">
          <cell r="P1335">
            <v>1334</v>
          </cell>
          <cell r="Q1335" t="str">
            <v>MCCCXXXIV</v>
          </cell>
        </row>
        <row r="1336">
          <cell r="P1336">
            <v>1335</v>
          </cell>
          <cell r="Q1336" t="str">
            <v>MCCCXXXV</v>
          </cell>
        </row>
        <row r="1337">
          <cell r="P1337">
            <v>1336</v>
          </cell>
          <cell r="Q1337" t="str">
            <v>MCCCXXXVI</v>
          </cell>
        </row>
        <row r="1338">
          <cell r="P1338">
            <v>1337</v>
          </cell>
          <cell r="Q1338" t="str">
            <v>MCCCXXXVII</v>
          </cell>
        </row>
        <row r="1339">
          <cell r="P1339">
            <v>1338</v>
          </cell>
          <cell r="Q1339" t="str">
            <v>MCCCXXXVIII</v>
          </cell>
        </row>
        <row r="1340">
          <cell r="P1340">
            <v>1339</v>
          </cell>
          <cell r="Q1340" t="str">
            <v>MCCCXXXIX</v>
          </cell>
        </row>
        <row r="1341">
          <cell r="P1341">
            <v>1340</v>
          </cell>
          <cell r="Q1341" t="str">
            <v>MCCCXL</v>
          </cell>
        </row>
        <row r="1342">
          <cell r="P1342">
            <v>1341</v>
          </cell>
          <cell r="Q1342" t="str">
            <v>MCCCXLI</v>
          </cell>
        </row>
        <row r="1343">
          <cell r="P1343">
            <v>1342</v>
          </cell>
          <cell r="Q1343" t="str">
            <v>MCCCXLII</v>
          </cell>
        </row>
        <row r="1344">
          <cell r="P1344">
            <v>1343</v>
          </cell>
          <cell r="Q1344" t="str">
            <v>MCCCXLIII</v>
          </cell>
        </row>
        <row r="1345">
          <cell r="P1345">
            <v>1344</v>
          </cell>
          <cell r="Q1345" t="str">
            <v>MCCCXLIV</v>
          </cell>
        </row>
        <row r="1346">
          <cell r="P1346">
            <v>1345</v>
          </cell>
          <cell r="Q1346" t="str">
            <v>MCCCXLV</v>
          </cell>
        </row>
        <row r="1347">
          <cell r="P1347">
            <v>1346</v>
          </cell>
          <cell r="Q1347" t="str">
            <v>MCCCXLVI</v>
          </cell>
        </row>
        <row r="1348">
          <cell r="P1348">
            <v>1347</v>
          </cell>
          <cell r="Q1348" t="str">
            <v>MCCCXLVII</v>
          </cell>
        </row>
        <row r="1349">
          <cell r="P1349">
            <v>1348</v>
          </cell>
          <cell r="Q1349" t="str">
            <v>MCCCXLVIII</v>
          </cell>
        </row>
        <row r="1350">
          <cell r="P1350">
            <v>1349</v>
          </cell>
          <cell r="Q1350" t="str">
            <v>MCCCXLIX</v>
          </cell>
        </row>
        <row r="1351">
          <cell r="P1351">
            <v>1350</v>
          </cell>
          <cell r="Q1351" t="str">
            <v>MCCCL</v>
          </cell>
        </row>
        <row r="1352">
          <cell r="P1352">
            <v>1351</v>
          </cell>
          <cell r="Q1352" t="str">
            <v>MCCCLI</v>
          </cell>
        </row>
        <row r="1353">
          <cell r="P1353">
            <v>1352</v>
          </cell>
          <cell r="Q1353" t="str">
            <v>MCCCLII</v>
          </cell>
        </row>
        <row r="1354">
          <cell r="P1354">
            <v>1353</v>
          </cell>
          <cell r="Q1354" t="str">
            <v>MCCCLIII</v>
          </cell>
        </row>
        <row r="1355">
          <cell r="P1355">
            <v>1354</v>
          </cell>
          <cell r="Q1355" t="str">
            <v>MCCCLIV</v>
          </cell>
        </row>
        <row r="1356">
          <cell r="P1356">
            <v>1355</v>
          </cell>
          <cell r="Q1356" t="str">
            <v>MCCCLV</v>
          </cell>
        </row>
        <row r="1357">
          <cell r="P1357">
            <v>1356</v>
          </cell>
          <cell r="Q1357" t="str">
            <v>MCCCLVI</v>
          </cell>
        </row>
        <row r="1358">
          <cell r="P1358">
            <v>1357</v>
          </cell>
          <cell r="Q1358" t="str">
            <v>MCCCLVII</v>
          </cell>
        </row>
        <row r="1359">
          <cell r="P1359">
            <v>1358</v>
          </cell>
          <cell r="Q1359" t="str">
            <v>MCCCLVIII</v>
          </cell>
        </row>
        <row r="1360">
          <cell r="P1360">
            <v>1359</v>
          </cell>
          <cell r="Q1360" t="str">
            <v>MCCCLIX</v>
          </cell>
        </row>
        <row r="1361">
          <cell r="P1361">
            <v>1360</v>
          </cell>
          <cell r="Q1361" t="str">
            <v>MCCCLX</v>
          </cell>
        </row>
        <row r="1362">
          <cell r="P1362">
            <v>1361</v>
          </cell>
          <cell r="Q1362" t="str">
            <v>MCCCLXI</v>
          </cell>
        </row>
        <row r="1363">
          <cell r="P1363">
            <v>1362</v>
          </cell>
          <cell r="Q1363" t="str">
            <v>MCCCLXII</v>
          </cell>
        </row>
        <row r="1364">
          <cell r="P1364">
            <v>1363</v>
          </cell>
          <cell r="Q1364" t="str">
            <v>MCCCLXIII</v>
          </cell>
        </row>
        <row r="1365">
          <cell r="P1365">
            <v>1364</v>
          </cell>
          <cell r="Q1365" t="str">
            <v>MCCCLXIV</v>
          </cell>
        </row>
        <row r="1366">
          <cell r="P1366">
            <v>1365</v>
          </cell>
          <cell r="Q1366" t="str">
            <v>MCCCLXV</v>
          </cell>
        </row>
        <row r="1367">
          <cell r="P1367">
            <v>1366</v>
          </cell>
          <cell r="Q1367" t="str">
            <v>MCCCLXVI</v>
          </cell>
        </row>
        <row r="1368">
          <cell r="P1368">
            <v>1367</v>
          </cell>
          <cell r="Q1368" t="str">
            <v>MCCCLXVII</v>
          </cell>
        </row>
        <row r="1369">
          <cell r="P1369">
            <v>1368</v>
          </cell>
          <cell r="Q1369" t="str">
            <v>MCCCLXVIII</v>
          </cell>
        </row>
        <row r="1370">
          <cell r="P1370">
            <v>1369</v>
          </cell>
          <cell r="Q1370" t="str">
            <v>MCCCLXIX</v>
          </cell>
        </row>
        <row r="1371">
          <cell r="P1371">
            <v>1370</v>
          </cell>
          <cell r="Q1371" t="str">
            <v>MCCCLXX</v>
          </cell>
        </row>
        <row r="1372">
          <cell r="P1372">
            <v>1371</v>
          </cell>
          <cell r="Q1372" t="str">
            <v>MCCCLXXI</v>
          </cell>
        </row>
        <row r="1373">
          <cell r="P1373">
            <v>1372</v>
          </cell>
          <cell r="Q1373" t="str">
            <v>MCCCLXXII</v>
          </cell>
        </row>
        <row r="1374">
          <cell r="P1374">
            <v>1373</v>
          </cell>
          <cell r="Q1374" t="str">
            <v>MCCCLXXIII</v>
          </cell>
        </row>
        <row r="1375">
          <cell r="P1375">
            <v>1374</v>
          </cell>
          <cell r="Q1375" t="str">
            <v>MCCCLXXIV</v>
          </cell>
        </row>
        <row r="1376">
          <cell r="P1376">
            <v>1375</v>
          </cell>
          <cell r="Q1376" t="str">
            <v>MCCCLXXV</v>
          </cell>
        </row>
        <row r="1377">
          <cell r="P1377">
            <v>1376</v>
          </cell>
          <cell r="Q1377" t="str">
            <v>MCCCLXXVI</v>
          </cell>
        </row>
        <row r="1378">
          <cell r="P1378">
            <v>1377</v>
          </cell>
          <cell r="Q1378" t="str">
            <v>MCCCLXXVII</v>
          </cell>
        </row>
        <row r="1379">
          <cell r="P1379">
            <v>1378</v>
          </cell>
          <cell r="Q1379" t="str">
            <v>MCCCLXXVIII</v>
          </cell>
        </row>
        <row r="1380">
          <cell r="P1380">
            <v>1379</v>
          </cell>
          <cell r="Q1380" t="str">
            <v>MCCCLXXIX</v>
          </cell>
        </row>
        <row r="1381">
          <cell r="P1381">
            <v>1380</v>
          </cell>
          <cell r="Q1381" t="str">
            <v>MCCCLXXX</v>
          </cell>
        </row>
        <row r="1382">
          <cell r="P1382">
            <v>1381</v>
          </cell>
          <cell r="Q1382" t="str">
            <v>MCCCLXXXI</v>
          </cell>
        </row>
        <row r="1383">
          <cell r="P1383">
            <v>1382</v>
          </cell>
          <cell r="Q1383" t="str">
            <v>MCCCLXXXII</v>
          </cell>
        </row>
        <row r="1384">
          <cell r="P1384">
            <v>1383</v>
          </cell>
          <cell r="Q1384" t="str">
            <v>MCCCLXXXIII</v>
          </cell>
        </row>
        <row r="1385">
          <cell r="P1385">
            <v>1384</v>
          </cell>
          <cell r="Q1385" t="str">
            <v>MCCCLXXXIV</v>
          </cell>
        </row>
        <row r="1386">
          <cell r="P1386">
            <v>1385</v>
          </cell>
          <cell r="Q1386" t="str">
            <v>MCCCLXXXV</v>
          </cell>
        </row>
        <row r="1387">
          <cell r="P1387">
            <v>1386</v>
          </cell>
          <cell r="Q1387" t="str">
            <v>MCCCLXXXVI</v>
          </cell>
        </row>
        <row r="1388">
          <cell r="P1388">
            <v>1387</v>
          </cell>
          <cell r="Q1388" t="str">
            <v>MCCCLXXXVII</v>
          </cell>
        </row>
        <row r="1389">
          <cell r="P1389">
            <v>1388</v>
          </cell>
          <cell r="Q1389" t="str">
            <v>MCCCLXXXVIII</v>
          </cell>
        </row>
        <row r="1390">
          <cell r="P1390">
            <v>1389</v>
          </cell>
          <cell r="Q1390" t="str">
            <v>MCCCLXXXIX</v>
          </cell>
        </row>
        <row r="1391">
          <cell r="P1391">
            <v>1390</v>
          </cell>
          <cell r="Q1391" t="str">
            <v>MCCCXC</v>
          </cell>
        </row>
        <row r="1392">
          <cell r="P1392">
            <v>1391</v>
          </cell>
          <cell r="Q1392" t="str">
            <v>MCCCXCI</v>
          </cell>
        </row>
        <row r="1393">
          <cell r="P1393">
            <v>1392</v>
          </cell>
          <cell r="Q1393" t="str">
            <v>MCCCXCII</v>
          </cell>
        </row>
        <row r="1394">
          <cell r="P1394">
            <v>1393</v>
          </cell>
          <cell r="Q1394" t="str">
            <v>MCCCXCIII</v>
          </cell>
        </row>
        <row r="1395">
          <cell r="P1395">
            <v>1394</v>
          </cell>
          <cell r="Q1395" t="str">
            <v>MCCCXCIV</v>
          </cell>
        </row>
        <row r="1396">
          <cell r="P1396">
            <v>1395</v>
          </cell>
          <cell r="Q1396" t="str">
            <v>MCCCXCV</v>
          </cell>
        </row>
        <row r="1397">
          <cell r="P1397">
            <v>1396</v>
          </cell>
          <cell r="Q1397" t="str">
            <v>MCCCXCVI</v>
          </cell>
        </row>
        <row r="1398">
          <cell r="P1398">
            <v>1397</v>
          </cell>
          <cell r="Q1398" t="str">
            <v>MCCCXCVII</v>
          </cell>
        </row>
        <row r="1399">
          <cell r="P1399">
            <v>1398</v>
          </cell>
          <cell r="Q1399" t="str">
            <v>MCCCXCVIII</v>
          </cell>
        </row>
        <row r="1400">
          <cell r="P1400">
            <v>1399</v>
          </cell>
          <cell r="Q1400" t="str">
            <v>MCCCXCIX</v>
          </cell>
        </row>
        <row r="1401">
          <cell r="P1401">
            <v>1400</v>
          </cell>
          <cell r="Q1401" t="str">
            <v>MCD</v>
          </cell>
        </row>
        <row r="1402">
          <cell r="P1402">
            <v>1401</v>
          </cell>
          <cell r="Q1402" t="str">
            <v>MCDI</v>
          </cell>
        </row>
        <row r="1403">
          <cell r="P1403">
            <v>1402</v>
          </cell>
          <cell r="Q1403" t="str">
            <v>MCDII</v>
          </cell>
        </row>
        <row r="1404">
          <cell r="P1404">
            <v>1403</v>
          </cell>
          <cell r="Q1404" t="str">
            <v>MCDIII</v>
          </cell>
        </row>
        <row r="1405">
          <cell r="P1405">
            <v>1404</v>
          </cell>
          <cell r="Q1405" t="str">
            <v>MCDIV</v>
          </cell>
        </row>
        <row r="1406">
          <cell r="P1406">
            <v>1405</v>
          </cell>
          <cell r="Q1406" t="str">
            <v>MCDV</v>
          </cell>
        </row>
        <row r="1407">
          <cell r="P1407">
            <v>1406</v>
          </cell>
          <cell r="Q1407" t="str">
            <v>MCDVI</v>
          </cell>
        </row>
        <row r="1408">
          <cell r="P1408">
            <v>1407</v>
          </cell>
          <cell r="Q1408" t="str">
            <v>MCDVII</v>
          </cell>
        </row>
        <row r="1409">
          <cell r="P1409">
            <v>1408</v>
          </cell>
          <cell r="Q1409" t="str">
            <v>MCDVIII</v>
          </cell>
        </row>
        <row r="1410">
          <cell r="P1410">
            <v>1409</v>
          </cell>
          <cell r="Q1410" t="str">
            <v>MCDIX</v>
          </cell>
        </row>
        <row r="1411">
          <cell r="P1411">
            <v>1410</v>
          </cell>
          <cell r="Q1411" t="str">
            <v>MCDX</v>
          </cell>
        </row>
        <row r="1412">
          <cell r="P1412">
            <v>1411</v>
          </cell>
          <cell r="Q1412" t="str">
            <v>MCDXI</v>
          </cell>
        </row>
        <row r="1413">
          <cell r="P1413">
            <v>1412</v>
          </cell>
          <cell r="Q1413" t="str">
            <v>MCDXII</v>
          </cell>
        </row>
        <row r="1414">
          <cell r="P1414">
            <v>1413</v>
          </cell>
          <cell r="Q1414" t="str">
            <v>MCDXIII</v>
          </cell>
        </row>
        <row r="1415">
          <cell r="P1415">
            <v>1414</v>
          </cell>
          <cell r="Q1415" t="str">
            <v>MCDXIV</v>
          </cell>
        </row>
        <row r="1416">
          <cell r="P1416">
            <v>1415</v>
          </cell>
          <cell r="Q1416" t="str">
            <v>MCDXV</v>
          </cell>
        </row>
        <row r="1417">
          <cell r="P1417">
            <v>1416</v>
          </cell>
          <cell r="Q1417" t="str">
            <v>MCDXVI</v>
          </cell>
        </row>
        <row r="1418">
          <cell r="P1418">
            <v>1417</v>
          </cell>
          <cell r="Q1418" t="str">
            <v>MCDXVII</v>
          </cell>
        </row>
        <row r="1419">
          <cell r="P1419">
            <v>1418</v>
          </cell>
          <cell r="Q1419" t="str">
            <v>MCDXVIII</v>
          </cell>
        </row>
        <row r="1420">
          <cell r="P1420">
            <v>1419</v>
          </cell>
          <cell r="Q1420" t="str">
            <v>MCDXIX</v>
          </cell>
        </row>
        <row r="1421">
          <cell r="P1421">
            <v>1420</v>
          </cell>
          <cell r="Q1421" t="str">
            <v>MCDXX</v>
          </cell>
        </row>
        <row r="1422">
          <cell r="P1422">
            <v>1421</v>
          </cell>
          <cell r="Q1422" t="str">
            <v>MCDXXI</v>
          </cell>
        </row>
        <row r="1423">
          <cell r="P1423">
            <v>1422</v>
          </cell>
          <cell r="Q1423" t="str">
            <v>MCDXXII</v>
          </cell>
        </row>
        <row r="1424">
          <cell r="P1424">
            <v>1423</v>
          </cell>
          <cell r="Q1424" t="str">
            <v>MCDXXIII</v>
          </cell>
        </row>
        <row r="1425">
          <cell r="P1425">
            <v>1424</v>
          </cell>
          <cell r="Q1425" t="str">
            <v>MCDXXIV</v>
          </cell>
        </row>
        <row r="1426">
          <cell r="P1426">
            <v>1425</v>
          </cell>
          <cell r="Q1426" t="str">
            <v>MCDXXV</v>
          </cell>
        </row>
        <row r="1427">
          <cell r="P1427">
            <v>1426</v>
          </cell>
          <cell r="Q1427" t="str">
            <v>MCDXXVI</v>
          </cell>
        </row>
        <row r="1428">
          <cell r="P1428">
            <v>1427</v>
          </cell>
          <cell r="Q1428" t="str">
            <v>MCDXXVII</v>
          </cell>
        </row>
        <row r="1429">
          <cell r="P1429">
            <v>1428</v>
          </cell>
          <cell r="Q1429" t="str">
            <v>MCDXXVIII</v>
          </cell>
        </row>
        <row r="1430">
          <cell r="P1430">
            <v>1429</v>
          </cell>
          <cell r="Q1430" t="str">
            <v>MCDXXIX</v>
          </cell>
        </row>
        <row r="1431">
          <cell r="P1431">
            <v>1430</v>
          </cell>
          <cell r="Q1431" t="str">
            <v>MCDXXX</v>
          </cell>
        </row>
        <row r="1432">
          <cell r="P1432">
            <v>1431</v>
          </cell>
          <cell r="Q1432" t="str">
            <v>MCDXXXI</v>
          </cell>
        </row>
        <row r="1433">
          <cell r="P1433">
            <v>1432</v>
          </cell>
          <cell r="Q1433" t="str">
            <v>MCDXXXII</v>
          </cell>
        </row>
        <row r="1434">
          <cell r="P1434">
            <v>1433</v>
          </cell>
          <cell r="Q1434" t="str">
            <v>MCDXXXIII</v>
          </cell>
        </row>
        <row r="1435">
          <cell r="P1435">
            <v>1434</v>
          </cell>
          <cell r="Q1435" t="str">
            <v>MCDXXXIV</v>
          </cell>
        </row>
        <row r="1436">
          <cell r="P1436">
            <v>1435</v>
          </cell>
          <cell r="Q1436" t="str">
            <v>MCDXXXV</v>
          </cell>
        </row>
        <row r="1437">
          <cell r="P1437">
            <v>1436</v>
          </cell>
          <cell r="Q1437" t="str">
            <v>MCDXXXVI</v>
          </cell>
        </row>
        <row r="1438">
          <cell r="P1438">
            <v>1437</v>
          </cell>
          <cell r="Q1438" t="str">
            <v>MCDXXXVII</v>
          </cell>
        </row>
        <row r="1439">
          <cell r="P1439">
            <v>1438</v>
          </cell>
          <cell r="Q1439" t="str">
            <v>MCDXXXVIII</v>
          </cell>
        </row>
        <row r="1440">
          <cell r="P1440">
            <v>1439</v>
          </cell>
          <cell r="Q1440" t="str">
            <v>MCDXXXIX</v>
          </cell>
        </row>
        <row r="1441">
          <cell r="P1441">
            <v>1440</v>
          </cell>
          <cell r="Q1441" t="str">
            <v>MCDXL</v>
          </cell>
        </row>
        <row r="1442">
          <cell r="P1442">
            <v>1441</v>
          </cell>
          <cell r="Q1442" t="str">
            <v>MCDXLI</v>
          </cell>
        </row>
        <row r="1443">
          <cell r="P1443">
            <v>1442</v>
          </cell>
          <cell r="Q1443" t="str">
            <v>MCDXLII</v>
          </cell>
        </row>
        <row r="1444">
          <cell r="P1444">
            <v>1443</v>
          </cell>
          <cell r="Q1444" t="str">
            <v>MCDXLIII</v>
          </cell>
        </row>
        <row r="1445">
          <cell r="P1445">
            <v>1444</v>
          </cell>
          <cell r="Q1445" t="str">
            <v>MCDXLIV</v>
          </cell>
        </row>
        <row r="1446">
          <cell r="P1446">
            <v>1445</v>
          </cell>
          <cell r="Q1446" t="str">
            <v>MCDXLV</v>
          </cell>
        </row>
        <row r="1447">
          <cell r="P1447">
            <v>1446</v>
          </cell>
          <cell r="Q1447" t="str">
            <v>MCDXLVI</v>
          </cell>
        </row>
        <row r="1448">
          <cell r="P1448">
            <v>1447</v>
          </cell>
          <cell r="Q1448" t="str">
            <v>MCDXLVII</v>
          </cell>
        </row>
        <row r="1449">
          <cell r="P1449">
            <v>1448</v>
          </cell>
          <cell r="Q1449" t="str">
            <v>MCDXLVIII</v>
          </cell>
        </row>
        <row r="1450">
          <cell r="P1450">
            <v>1449</v>
          </cell>
          <cell r="Q1450" t="str">
            <v>MCDXLIX</v>
          </cell>
        </row>
        <row r="1451">
          <cell r="P1451">
            <v>1450</v>
          </cell>
          <cell r="Q1451" t="str">
            <v>MCDL</v>
          </cell>
        </row>
        <row r="1452">
          <cell r="P1452">
            <v>1451</v>
          </cell>
          <cell r="Q1452" t="str">
            <v>MCDLI</v>
          </cell>
        </row>
        <row r="1453">
          <cell r="P1453">
            <v>1452</v>
          </cell>
          <cell r="Q1453" t="str">
            <v>MCDLII</v>
          </cell>
        </row>
        <row r="1454">
          <cell r="P1454">
            <v>1453</v>
          </cell>
          <cell r="Q1454" t="str">
            <v>MCDLIII</v>
          </cell>
        </row>
        <row r="1455">
          <cell r="P1455">
            <v>1454</v>
          </cell>
          <cell r="Q1455" t="str">
            <v>MCDLIV</v>
          </cell>
        </row>
        <row r="1456">
          <cell r="P1456">
            <v>1455</v>
          </cell>
          <cell r="Q1456" t="str">
            <v>MCDLV</v>
          </cell>
        </row>
        <row r="1457">
          <cell r="P1457">
            <v>1456</v>
          </cell>
          <cell r="Q1457" t="str">
            <v>MCDLVI</v>
          </cell>
        </row>
        <row r="1458">
          <cell r="P1458">
            <v>1457</v>
          </cell>
          <cell r="Q1458" t="str">
            <v>MCDLVII</v>
          </cell>
        </row>
        <row r="1459">
          <cell r="P1459">
            <v>1458</v>
          </cell>
          <cell r="Q1459" t="str">
            <v>MCDLVIII</v>
          </cell>
        </row>
        <row r="1460">
          <cell r="P1460">
            <v>1459</v>
          </cell>
          <cell r="Q1460" t="str">
            <v>MCDLIX</v>
          </cell>
        </row>
        <row r="1461">
          <cell r="P1461">
            <v>1460</v>
          </cell>
          <cell r="Q1461" t="str">
            <v>MCDLX</v>
          </cell>
        </row>
        <row r="1462">
          <cell r="P1462">
            <v>1461</v>
          </cell>
          <cell r="Q1462" t="str">
            <v>MCDLXI</v>
          </cell>
        </row>
        <row r="1463">
          <cell r="P1463">
            <v>1462</v>
          </cell>
          <cell r="Q1463" t="str">
            <v>MCDLXII</v>
          </cell>
        </row>
        <row r="1464">
          <cell r="P1464">
            <v>1463</v>
          </cell>
          <cell r="Q1464" t="str">
            <v>MCDLXIII</v>
          </cell>
        </row>
        <row r="1465">
          <cell r="P1465">
            <v>1464</v>
          </cell>
          <cell r="Q1465" t="str">
            <v>MCDLXIV</v>
          </cell>
        </row>
        <row r="1466">
          <cell r="P1466">
            <v>1465</v>
          </cell>
          <cell r="Q1466" t="str">
            <v>MCDLXV</v>
          </cell>
        </row>
        <row r="1467">
          <cell r="P1467">
            <v>1466</v>
          </cell>
          <cell r="Q1467" t="str">
            <v>MCDLXVI</v>
          </cell>
        </row>
        <row r="1468">
          <cell r="P1468">
            <v>1467</v>
          </cell>
          <cell r="Q1468" t="str">
            <v>MCDLXVII</v>
          </cell>
        </row>
        <row r="1469">
          <cell r="P1469">
            <v>1468</v>
          </cell>
          <cell r="Q1469" t="str">
            <v>MCDLXVIII</v>
          </cell>
        </row>
        <row r="1470">
          <cell r="P1470">
            <v>1469</v>
          </cell>
          <cell r="Q1470" t="str">
            <v>MCDLXIX</v>
          </cell>
        </row>
        <row r="1471">
          <cell r="P1471">
            <v>1470</v>
          </cell>
          <cell r="Q1471" t="str">
            <v>MCDLXX</v>
          </cell>
        </row>
        <row r="1472">
          <cell r="P1472">
            <v>1471</v>
          </cell>
          <cell r="Q1472" t="str">
            <v>MCDLXXI</v>
          </cell>
        </row>
        <row r="1473">
          <cell r="P1473">
            <v>1472</v>
          </cell>
          <cell r="Q1473" t="str">
            <v>MCDLXXII</v>
          </cell>
        </row>
        <row r="1474">
          <cell r="P1474">
            <v>1473</v>
          </cell>
          <cell r="Q1474" t="str">
            <v>MCDLXXIII</v>
          </cell>
        </row>
        <row r="1475">
          <cell r="P1475">
            <v>1474</v>
          </cell>
          <cell r="Q1475" t="str">
            <v>MCDLXXIV</v>
          </cell>
        </row>
        <row r="1476">
          <cell r="P1476">
            <v>1475</v>
          </cell>
          <cell r="Q1476" t="str">
            <v>MCDLXXV</v>
          </cell>
        </row>
        <row r="1477">
          <cell r="P1477">
            <v>1476</v>
          </cell>
          <cell r="Q1477" t="str">
            <v>MCDLXXVI</v>
          </cell>
        </row>
        <row r="1478">
          <cell r="P1478">
            <v>1477</v>
          </cell>
          <cell r="Q1478" t="str">
            <v>MCDLXXVII</v>
          </cell>
        </row>
        <row r="1479">
          <cell r="P1479">
            <v>1478</v>
          </cell>
          <cell r="Q1479" t="str">
            <v>MCDLXXVIII</v>
          </cell>
        </row>
        <row r="1480">
          <cell r="P1480">
            <v>1479</v>
          </cell>
          <cell r="Q1480" t="str">
            <v>MCDLXXIX</v>
          </cell>
        </row>
        <row r="1481">
          <cell r="P1481">
            <v>1480</v>
          </cell>
          <cell r="Q1481" t="str">
            <v>MCDLXXX</v>
          </cell>
        </row>
        <row r="1482">
          <cell r="P1482">
            <v>1481</v>
          </cell>
          <cell r="Q1482" t="str">
            <v>MCDLXXXI</v>
          </cell>
        </row>
        <row r="1483">
          <cell r="P1483">
            <v>1482</v>
          </cell>
          <cell r="Q1483" t="str">
            <v>MCDLXXXII</v>
          </cell>
        </row>
        <row r="1484">
          <cell r="P1484">
            <v>1483</v>
          </cell>
          <cell r="Q1484" t="str">
            <v>MCDLXXXIII</v>
          </cell>
        </row>
        <row r="1485">
          <cell r="P1485">
            <v>1484</v>
          </cell>
          <cell r="Q1485" t="str">
            <v>MCDLXXXIV</v>
          </cell>
        </row>
        <row r="1486">
          <cell r="P1486">
            <v>1485</v>
          </cell>
          <cell r="Q1486" t="str">
            <v>MCDLXXXV</v>
          </cell>
        </row>
        <row r="1487">
          <cell r="P1487">
            <v>1486</v>
          </cell>
          <cell r="Q1487" t="str">
            <v>MCDLXXXVI</v>
          </cell>
        </row>
        <row r="1488">
          <cell r="P1488">
            <v>1487</v>
          </cell>
          <cell r="Q1488" t="str">
            <v>MCDLXXXVII</v>
          </cell>
        </row>
        <row r="1489">
          <cell r="P1489">
            <v>1488</v>
          </cell>
          <cell r="Q1489" t="str">
            <v>MCDLXXXVIII</v>
          </cell>
        </row>
        <row r="1490">
          <cell r="P1490">
            <v>1489</v>
          </cell>
          <cell r="Q1490" t="str">
            <v>MCDLXXXIX</v>
          </cell>
        </row>
        <row r="1491">
          <cell r="P1491">
            <v>1490</v>
          </cell>
          <cell r="Q1491" t="str">
            <v>MCDXC</v>
          </cell>
        </row>
        <row r="1492">
          <cell r="P1492">
            <v>1491</v>
          </cell>
          <cell r="Q1492" t="str">
            <v>MCDXCI</v>
          </cell>
        </row>
        <row r="1493">
          <cell r="P1493">
            <v>1492</v>
          </cell>
          <cell r="Q1493" t="str">
            <v>MCDXCII</v>
          </cell>
        </row>
        <row r="1494">
          <cell r="P1494">
            <v>1493</v>
          </cell>
          <cell r="Q1494" t="str">
            <v>MCDXCIII</v>
          </cell>
        </row>
        <row r="1495">
          <cell r="P1495">
            <v>1494</v>
          </cell>
          <cell r="Q1495" t="str">
            <v>MCDXCIV</v>
          </cell>
        </row>
        <row r="1496">
          <cell r="P1496">
            <v>1495</v>
          </cell>
          <cell r="Q1496" t="str">
            <v>MCDXCV</v>
          </cell>
        </row>
        <row r="1497">
          <cell r="P1497">
            <v>1496</v>
          </cell>
          <cell r="Q1497" t="str">
            <v>MCDXCVI</v>
          </cell>
        </row>
        <row r="1498">
          <cell r="P1498">
            <v>1497</v>
          </cell>
          <cell r="Q1498" t="str">
            <v>MCDXCVII</v>
          </cell>
        </row>
        <row r="1499">
          <cell r="P1499">
            <v>1498</v>
          </cell>
          <cell r="Q1499" t="str">
            <v>MCDXCVIII</v>
          </cell>
        </row>
        <row r="1500">
          <cell r="P1500">
            <v>1499</v>
          </cell>
          <cell r="Q1500" t="str">
            <v>MCDXCIX</v>
          </cell>
        </row>
        <row r="1501">
          <cell r="P1501">
            <v>1500</v>
          </cell>
          <cell r="Q1501" t="str">
            <v>MD</v>
          </cell>
        </row>
        <row r="1502">
          <cell r="P1502">
            <v>1501</v>
          </cell>
          <cell r="Q1502" t="str">
            <v>MDI</v>
          </cell>
        </row>
        <row r="1503">
          <cell r="P1503">
            <v>1502</v>
          </cell>
          <cell r="Q1503" t="str">
            <v>MDII</v>
          </cell>
        </row>
        <row r="1504">
          <cell r="P1504">
            <v>1503</v>
          </cell>
          <cell r="Q1504" t="str">
            <v>MDIII</v>
          </cell>
        </row>
        <row r="1505">
          <cell r="P1505">
            <v>1504</v>
          </cell>
          <cell r="Q1505" t="str">
            <v>MDIV</v>
          </cell>
        </row>
        <row r="1506">
          <cell r="P1506">
            <v>1505</v>
          </cell>
          <cell r="Q1506" t="str">
            <v>MDV</v>
          </cell>
        </row>
        <row r="1507">
          <cell r="P1507">
            <v>1506</v>
          </cell>
          <cell r="Q1507" t="str">
            <v>MDVI</v>
          </cell>
        </row>
        <row r="1508">
          <cell r="P1508">
            <v>1507</v>
          </cell>
          <cell r="Q1508" t="str">
            <v>MDVII</v>
          </cell>
        </row>
        <row r="1509">
          <cell r="P1509">
            <v>1508</v>
          </cell>
          <cell r="Q1509" t="str">
            <v>MDVIII</v>
          </cell>
        </row>
        <row r="1510">
          <cell r="P1510">
            <v>1509</v>
          </cell>
          <cell r="Q1510" t="str">
            <v>MDIX</v>
          </cell>
        </row>
        <row r="1511">
          <cell r="P1511">
            <v>1510</v>
          </cell>
          <cell r="Q1511" t="str">
            <v>MDX</v>
          </cell>
        </row>
        <row r="1512">
          <cell r="P1512">
            <v>1511</v>
          </cell>
          <cell r="Q1512" t="str">
            <v>MDXI</v>
          </cell>
        </row>
        <row r="1513">
          <cell r="P1513">
            <v>1512</v>
          </cell>
          <cell r="Q1513" t="str">
            <v>MDXII</v>
          </cell>
        </row>
        <row r="1514">
          <cell r="P1514">
            <v>1513</v>
          </cell>
          <cell r="Q1514" t="str">
            <v>MDXIII</v>
          </cell>
        </row>
        <row r="1515">
          <cell r="P1515">
            <v>1514</v>
          </cell>
          <cell r="Q1515" t="str">
            <v>MDXIV</v>
          </cell>
        </row>
        <row r="1516">
          <cell r="P1516">
            <v>1515</v>
          </cell>
          <cell r="Q1516" t="str">
            <v>MDXV</v>
          </cell>
        </row>
        <row r="1517">
          <cell r="P1517">
            <v>1516</v>
          </cell>
          <cell r="Q1517" t="str">
            <v>MDXVI</v>
          </cell>
        </row>
        <row r="1518">
          <cell r="P1518">
            <v>1517</v>
          </cell>
          <cell r="Q1518" t="str">
            <v>MDXVII</v>
          </cell>
        </row>
        <row r="1519">
          <cell r="P1519">
            <v>1518</v>
          </cell>
          <cell r="Q1519" t="str">
            <v>MDXVIII</v>
          </cell>
        </row>
        <row r="1520">
          <cell r="P1520">
            <v>1519</v>
          </cell>
          <cell r="Q1520" t="str">
            <v>MDXIX</v>
          </cell>
        </row>
        <row r="1521">
          <cell r="P1521">
            <v>1520</v>
          </cell>
          <cell r="Q1521" t="str">
            <v>MDXX</v>
          </cell>
        </row>
        <row r="1522">
          <cell r="P1522">
            <v>1521</v>
          </cell>
          <cell r="Q1522" t="str">
            <v>MDXXI</v>
          </cell>
        </row>
        <row r="1523">
          <cell r="P1523">
            <v>1522</v>
          </cell>
          <cell r="Q1523" t="str">
            <v>MDXXII</v>
          </cell>
        </row>
        <row r="1524">
          <cell r="P1524">
            <v>1523</v>
          </cell>
          <cell r="Q1524" t="str">
            <v>MDXXIII</v>
          </cell>
        </row>
        <row r="1525">
          <cell r="P1525">
            <v>1524</v>
          </cell>
          <cell r="Q1525" t="str">
            <v>MDXXIV</v>
          </cell>
        </row>
        <row r="1526">
          <cell r="P1526">
            <v>1525</v>
          </cell>
          <cell r="Q1526" t="str">
            <v>MDXXV</v>
          </cell>
        </row>
        <row r="1527">
          <cell r="P1527">
            <v>1526</v>
          </cell>
          <cell r="Q1527" t="str">
            <v>MDXXVI</v>
          </cell>
        </row>
        <row r="1528">
          <cell r="P1528">
            <v>1527</v>
          </cell>
          <cell r="Q1528" t="str">
            <v>MDXXVII</v>
          </cell>
        </row>
        <row r="1529">
          <cell r="P1529">
            <v>1528</v>
          </cell>
          <cell r="Q1529" t="str">
            <v>MDXXVIII</v>
          </cell>
        </row>
        <row r="1530">
          <cell r="P1530">
            <v>1529</v>
          </cell>
          <cell r="Q1530" t="str">
            <v>MDXXIX</v>
          </cell>
        </row>
        <row r="1531">
          <cell r="P1531">
            <v>1530</v>
          </cell>
          <cell r="Q1531" t="str">
            <v>MDXXX</v>
          </cell>
        </row>
        <row r="1532">
          <cell r="P1532">
            <v>1531</v>
          </cell>
          <cell r="Q1532" t="str">
            <v>MDXXXI</v>
          </cell>
        </row>
        <row r="1533">
          <cell r="P1533">
            <v>1532</v>
          </cell>
          <cell r="Q1533" t="str">
            <v>MDXXXII</v>
          </cell>
        </row>
        <row r="1534">
          <cell r="P1534">
            <v>1533</v>
          </cell>
          <cell r="Q1534" t="str">
            <v>MDXXXIII</v>
          </cell>
        </row>
        <row r="1535">
          <cell r="P1535">
            <v>1534</v>
          </cell>
          <cell r="Q1535" t="str">
            <v>MDXXXIV</v>
          </cell>
        </row>
        <row r="1536">
          <cell r="P1536">
            <v>1535</v>
          </cell>
          <cell r="Q1536" t="str">
            <v>MDXXXV</v>
          </cell>
        </row>
        <row r="1537">
          <cell r="P1537">
            <v>1536</v>
          </cell>
          <cell r="Q1537" t="str">
            <v>MDXXXVI</v>
          </cell>
        </row>
        <row r="1538">
          <cell r="P1538">
            <v>1537</v>
          </cell>
          <cell r="Q1538" t="str">
            <v>MDXXXVII</v>
          </cell>
        </row>
        <row r="1539">
          <cell r="P1539">
            <v>1538</v>
          </cell>
          <cell r="Q1539" t="str">
            <v>MDXXXVIII</v>
          </cell>
        </row>
        <row r="1540">
          <cell r="P1540">
            <v>1539</v>
          </cell>
          <cell r="Q1540" t="str">
            <v>MDXXXIX</v>
          </cell>
        </row>
        <row r="1541">
          <cell r="P1541">
            <v>1540</v>
          </cell>
          <cell r="Q1541" t="str">
            <v>MDXL</v>
          </cell>
        </row>
        <row r="1542">
          <cell r="P1542">
            <v>1541</v>
          </cell>
          <cell r="Q1542" t="str">
            <v>MDXLI</v>
          </cell>
        </row>
        <row r="1543">
          <cell r="P1543">
            <v>1542</v>
          </cell>
          <cell r="Q1543" t="str">
            <v>MDXLII</v>
          </cell>
        </row>
        <row r="1544">
          <cell r="P1544">
            <v>1543</v>
          </cell>
          <cell r="Q1544" t="str">
            <v>MDXLIII</v>
          </cell>
        </row>
        <row r="1545">
          <cell r="P1545">
            <v>1544</v>
          </cell>
          <cell r="Q1545" t="str">
            <v>MDXLIV</v>
          </cell>
        </row>
        <row r="1546">
          <cell r="P1546">
            <v>1545</v>
          </cell>
          <cell r="Q1546" t="str">
            <v>MDXLV</v>
          </cell>
        </row>
        <row r="1547">
          <cell r="P1547">
            <v>1546</v>
          </cell>
          <cell r="Q1547" t="str">
            <v>MDXLVI</v>
          </cell>
        </row>
        <row r="1548">
          <cell r="P1548">
            <v>1547</v>
          </cell>
          <cell r="Q1548" t="str">
            <v>MDXLVII</v>
          </cell>
        </row>
        <row r="1549">
          <cell r="P1549">
            <v>1548</v>
          </cell>
          <cell r="Q1549" t="str">
            <v>MDXLVIII</v>
          </cell>
        </row>
        <row r="1550">
          <cell r="P1550">
            <v>1549</v>
          </cell>
          <cell r="Q1550" t="str">
            <v>MDXLIX</v>
          </cell>
        </row>
        <row r="1551">
          <cell r="P1551">
            <v>1550</v>
          </cell>
          <cell r="Q1551" t="str">
            <v>MDL</v>
          </cell>
        </row>
        <row r="1552">
          <cell r="P1552">
            <v>1551</v>
          </cell>
          <cell r="Q1552" t="str">
            <v>MDLI</v>
          </cell>
        </row>
        <row r="1553">
          <cell r="P1553">
            <v>1552</v>
          </cell>
          <cell r="Q1553" t="str">
            <v>MDLII</v>
          </cell>
        </row>
        <row r="1554">
          <cell r="P1554">
            <v>1553</v>
          </cell>
          <cell r="Q1554" t="str">
            <v>MDLIII</v>
          </cell>
        </row>
        <row r="1555">
          <cell r="P1555">
            <v>1554</v>
          </cell>
          <cell r="Q1555" t="str">
            <v>MDLIV</v>
          </cell>
        </row>
        <row r="1556">
          <cell r="P1556">
            <v>1555</v>
          </cell>
          <cell r="Q1556" t="str">
            <v>MDLV</v>
          </cell>
        </row>
        <row r="1557">
          <cell r="P1557">
            <v>1556</v>
          </cell>
          <cell r="Q1557" t="str">
            <v>MDLVI</v>
          </cell>
        </row>
        <row r="1558">
          <cell r="P1558">
            <v>1557</v>
          </cell>
          <cell r="Q1558" t="str">
            <v>MDLVII</v>
          </cell>
        </row>
        <row r="1559">
          <cell r="P1559">
            <v>1558</v>
          </cell>
          <cell r="Q1559" t="str">
            <v>MDLVIII</v>
          </cell>
        </row>
        <row r="1560">
          <cell r="P1560">
            <v>1559</v>
          </cell>
          <cell r="Q1560" t="str">
            <v>MDLIX</v>
          </cell>
        </row>
        <row r="1561">
          <cell r="P1561">
            <v>1560</v>
          </cell>
          <cell r="Q1561" t="str">
            <v>MDLX</v>
          </cell>
        </row>
        <row r="1562">
          <cell r="P1562">
            <v>1561</v>
          </cell>
          <cell r="Q1562" t="str">
            <v>MDLXI</v>
          </cell>
        </row>
        <row r="1563">
          <cell r="P1563">
            <v>1562</v>
          </cell>
          <cell r="Q1563" t="str">
            <v>MDLXII</v>
          </cell>
        </row>
        <row r="1564">
          <cell r="P1564">
            <v>1563</v>
          </cell>
          <cell r="Q1564" t="str">
            <v>MDLXIII</v>
          </cell>
        </row>
        <row r="1565">
          <cell r="P1565">
            <v>1564</v>
          </cell>
          <cell r="Q1565" t="str">
            <v>MDLXIV</v>
          </cell>
        </row>
        <row r="1566">
          <cell r="P1566">
            <v>1565</v>
          </cell>
          <cell r="Q1566" t="str">
            <v>MDLXV</v>
          </cell>
        </row>
        <row r="1567">
          <cell r="P1567">
            <v>1566</v>
          </cell>
          <cell r="Q1567" t="str">
            <v>MDLXVI</v>
          </cell>
        </row>
        <row r="1568">
          <cell r="P1568">
            <v>1567</v>
          </cell>
          <cell r="Q1568" t="str">
            <v>MDLXVII</v>
          </cell>
        </row>
        <row r="1569">
          <cell r="P1569">
            <v>1568</v>
          </cell>
          <cell r="Q1569" t="str">
            <v>MDLXVIII</v>
          </cell>
        </row>
        <row r="1570">
          <cell r="P1570">
            <v>1569</v>
          </cell>
          <cell r="Q1570" t="str">
            <v>MDLXIX</v>
          </cell>
        </row>
        <row r="1571">
          <cell r="P1571">
            <v>1570</v>
          </cell>
          <cell r="Q1571" t="str">
            <v>MDLXX</v>
          </cell>
        </row>
        <row r="1572">
          <cell r="P1572">
            <v>1571</v>
          </cell>
          <cell r="Q1572" t="str">
            <v>MDLXXI</v>
          </cell>
        </row>
        <row r="1573">
          <cell r="P1573">
            <v>1572</v>
          </cell>
          <cell r="Q1573" t="str">
            <v>MDLXXII</v>
          </cell>
        </row>
        <row r="1574">
          <cell r="P1574">
            <v>1573</v>
          </cell>
          <cell r="Q1574" t="str">
            <v>MDLXXIII</v>
          </cell>
        </row>
        <row r="1575">
          <cell r="P1575">
            <v>1574</v>
          </cell>
          <cell r="Q1575" t="str">
            <v>MDLXXIV</v>
          </cell>
        </row>
        <row r="1576">
          <cell r="P1576">
            <v>1575</v>
          </cell>
          <cell r="Q1576" t="str">
            <v>MDLXXV</v>
          </cell>
        </row>
        <row r="1577">
          <cell r="P1577">
            <v>1576</v>
          </cell>
          <cell r="Q1577" t="str">
            <v>MDLXXVI</v>
          </cell>
        </row>
        <row r="1578">
          <cell r="P1578">
            <v>1577</v>
          </cell>
          <cell r="Q1578" t="str">
            <v>MDLXXVII</v>
          </cell>
        </row>
        <row r="1579">
          <cell r="P1579">
            <v>1578</v>
          </cell>
          <cell r="Q1579" t="str">
            <v>MDLXXVIII</v>
          </cell>
        </row>
        <row r="1580">
          <cell r="P1580">
            <v>1579</v>
          </cell>
          <cell r="Q1580" t="str">
            <v>MDLXXIX</v>
          </cell>
        </row>
        <row r="1581">
          <cell r="P1581">
            <v>1580</v>
          </cell>
          <cell r="Q1581" t="str">
            <v>MDLXXX</v>
          </cell>
        </row>
        <row r="1582">
          <cell r="P1582">
            <v>1581</v>
          </cell>
          <cell r="Q1582" t="str">
            <v>MDLXXXI</v>
          </cell>
        </row>
        <row r="1583">
          <cell r="P1583">
            <v>1582</v>
          </cell>
          <cell r="Q1583" t="str">
            <v>MDLXXXII</v>
          </cell>
        </row>
        <row r="1584">
          <cell r="P1584">
            <v>1583</v>
          </cell>
          <cell r="Q1584" t="str">
            <v>MDLXXXIII</v>
          </cell>
        </row>
        <row r="1585">
          <cell r="P1585">
            <v>1584</v>
          </cell>
          <cell r="Q1585" t="str">
            <v>MDLXXXIV</v>
          </cell>
        </row>
        <row r="1586">
          <cell r="P1586">
            <v>1585</v>
          </cell>
          <cell r="Q1586" t="str">
            <v>MDLXXXV</v>
          </cell>
        </row>
        <row r="1587">
          <cell r="P1587">
            <v>1586</v>
          </cell>
          <cell r="Q1587" t="str">
            <v>MDLXXXVI</v>
          </cell>
        </row>
        <row r="1588">
          <cell r="P1588">
            <v>1587</v>
          </cell>
          <cell r="Q1588" t="str">
            <v>MDLXXXVII</v>
          </cell>
        </row>
        <row r="1589">
          <cell r="P1589">
            <v>1588</v>
          </cell>
          <cell r="Q1589" t="str">
            <v>MDLXXXVIII</v>
          </cell>
        </row>
        <row r="1590">
          <cell r="P1590">
            <v>1589</v>
          </cell>
          <cell r="Q1590" t="str">
            <v>MDLXXXIX</v>
          </cell>
        </row>
        <row r="1591">
          <cell r="P1591">
            <v>1590</v>
          </cell>
          <cell r="Q1591" t="str">
            <v>MDXC</v>
          </cell>
        </row>
        <row r="1592">
          <cell r="P1592">
            <v>1591</v>
          </cell>
          <cell r="Q1592" t="str">
            <v>MDXCI</v>
          </cell>
        </row>
        <row r="1593">
          <cell r="P1593">
            <v>1592</v>
          </cell>
          <cell r="Q1593" t="str">
            <v>MDXCII</v>
          </cell>
        </row>
        <row r="1594">
          <cell r="P1594">
            <v>1593</v>
          </cell>
          <cell r="Q1594" t="str">
            <v>MDXCIII</v>
          </cell>
        </row>
        <row r="1595">
          <cell r="P1595">
            <v>1594</v>
          </cell>
          <cell r="Q1595" t="str">
            <v>MDXCIV</v>
          </cell>
        </row>
        <row r="1596">
          <cell r="P1596">
            <v>1595</v>
          </cell>
          <cell r="Q1596" t="str">
            <v>MDXCV</v>
          </cell>
        </row>
        <row r="1597">
          <cell r="P1597">
            <v>1596</v>
          </cell>
          <cell r="Q1597" t="str">
            <v>MDXCVI</v>
          </cell>
        </row>
        <row r="1598">
          <cell r="P1598">
            <v>1597</v>
          </cell>
          <cell r="Q1598" t="str">
            <v>MDXCVII</v>
          </cell>
        </row>
        <row r="1599">
          <cell r="P1599">
            <v>1598</v>
          </cell>
          <cell r="Q1599" t="str">
            <v>MDXCVIII</v>
          </cell>
        </row>
        <row r="1600">
          <cell r="P1600">
            <v>1599</v>
          </cell>
          <cell r="Q1600" t="str">
            <v>MDXCIX</v>
          </cell>
        </row>
        <row r="1601">
          <cell r="P1601">
            <v>1600</v>
          </cell>
          <cell r="Q1601" t="str">
            <v>MDC</v>
          </cell>
        </row>
        <row r="1602">
          <cell r="P1602">
            <v>1601</v>
          </cell>
          <cell r="Q1602" t="str">
            <v>MDCI</v>
          </cell>
        </row>
        <row r="1603">
          <cell r="P1603">
            <v>1602</v>
          </cell>
          <cell r="Q1603" t="str">
            <v>MDCII</v>
          </cell>
        </row>
        <row r="1604">
          <cell r="P1604">
            <v>1603</v>
          </cell>
          <cell r="Q1604" t="str">
            <v>MDCIII</v>
          </cell>
        </row>
        <row r="1605">
          <cell r="P1605">
            <v>1604</v>
          </cell>
          <cell r="Q1605" t="str">
            <v>MDCIV</v>
          </cell>
        </row>
        <row r="1606">
          <cell r="P1606">
            <v>1605</v>
          </cell>
          <cell r="Q1606" t="str">
            <v>MDCV</v>
          </cell>
        </row>
        <row r="1607">
          <cell r="P1607">
            <v>1606</v>
          </cell>
          <cell r="Q1607" t="str">
            <v>MDCVI</v>
          </cell>
        </row>
        <row r="1608">
          <cell r="P1608">
            <v>1607</v>
          </cell>
          <cell r="Q1608" t="str">
            <v>MDCVII</v>
          </cell>
        </row>
        <row r="1609">
          <cell r="P1609">
            <v>1608</v>
          </cell>
          <cell r="Q1609" t="str">
            <v>MDCVIII</v>
          </cell>
        </row>
        <row r="1610">
          <cell r="P1610">
            <v>1609</v>
          </cell>
          <cell r="Q1610" t="str">
            <v>MDCIX</v>
          </cell>
        </row>
        <row r="1611">
          <cell r="P1611">
            <v>1610</v>
          </cell>
          <cell r="Q1611" t="str">
            <v>MDCX</v>
          </cell>
        </row>
        <row r="1612">
          <cell r="P1612">
            <v>1611</v>
          </cell>
          <cell r="Q1612" t="str">
            <v>MDCXI</v>
          </cell>
        </row>
        <row r="1613">
          <cell r="P1613">
            <v>1612</v>
          </cell>
          <cell r="Q1613" t="str">
            <v>MDCXII</v>
          </cell>
        </row>
        <row r="1614">
          <cell r="P1614">
            <v>1613</v>
          </cell>
          <cell r="Q1614" t="str">
            <v>MDCXIII</v>
          </cell>
        </row>
        <row r="1615">
          <cell r="P1615">
            <v>1614</v>
          </cell>
          <cell r="Q1615" t="str">
            <v>MDCXIV</v>
          </cell>
        </row>
        <row r="1616">
          <cell r="P1616">
            <v>1615</v>
          </cell>
          <cell r="Q1616" t="str">
            <v>MDCXV</v>
          </cell>
        </row>
        <row r="1617">
          <cell r="P1617">
            <v>1616</v>
          </cell>
          <cell r="Q1617" t="str">
            <v>MDCXVI</v>
          </cell>
        </row>
        <row r="1618">
          <cell r="P1618">
            <v>1617</v>
          </cell>
          <cell r="Q1618" t="str">
            <v>MDCXVII</v>
          </cell>
        </row>
        <row r="1619">
          <cell r="P1619">
            <v>1618</v>
          </cell>
          <cell r="Q1619" t="str">
            <v>MDCXVIII</v>
          </cell>
        </row>
        <row r="1620">
          <cell r="P1620">
            <v>1619</v>
          </cell>
          <cell r="Q1620" t="str">
            <v>MDCXIX</v>
          </cell>
        </row>
        <row r="1621">
          <cell r="P1621">
            <v>1620</v>
          </cell>
          <cell r="Q1621" t="str">
            <v>MDCXX</v>
          </cell>
        </row>
        <row r="1622">
          <cell r="P1622">
            <v>1621</v>
          </cell>
          <cell r="Q1622" t="str">
            <v>MDCXXI</v>
          </cell>
        </row>
        <row r="1623">
          <cell r="P1623">
            <v>1622</v>
          </cell>
          <cell r="Q1623" t="str">
            <v>MDCXXII</v>
          </cell>
        </row>
        <row r="1624">
          <cell r="P1624">
            <v>1623</v>
          </cell>
          <cell r="Q1624" t="str">
            <v>MDCXXIII</v>
          </cell>
        </row>
        <row r="1625">
          <cell r="P1625">
            <v>1624</v>
          </cell>
          <cell r="Q1625" t="str">
            <v>MDCXXIV</v>
          </cell>
        </row>
        <row r="1626">
          <cell r="P1626">
            <v>1625</v>
          </cell>
          <cell r="Q1626" t="str">
            <v>MDCXXV</v>
          </cell>
        </row>
        <row r="1627">
          <cell r="P1627">
            <v>1626</v>
          </cell>
          <cell r="Q1627" t="str">
            <v>MDCXXVI</v>
          </cell>
        </row>
        <row r="1628">
          <cell r="P1628">
            <v>1627</v>
          </cell>
          <cell r="Q1628" t="str">
            <v>MDCXXVII</v>
          </cell>
        </row>
        <row r="1629">
          <cell r="P1629">
            <v>1628</v>
          </cell>
          <cell r="Q1629" t="str">
            <v>MDCXXVIII</v>
          </cell>
        </row>
        <row r="1630">
          <cell r="P1630">
            <v>1629</v>
          </cell>
          <cell r="Q1630" t="str">
            <v>MDCXXIX</v>
          </cell>
        </row>
        <row r="1631">
          <cell r="P1631">
            <v>1630</v>
          </cell>
          <cell r="Q1631" t="str">
            <v>MDCXXX</v>
          </cell>
        </row>
        <row r="1632">
          <cell r="P1632">
            <v>1631</v>
          </cell>
          <cell r="Q1632" t="str">
            <v>MDCXXXI</v>
          </cell>
        </row>
        <row r="1633">
          <cell r="P1633">
            <v>1632</v>
          </cell>
          <cell r="Q1633" t="str">
            <v>MDCXXXII</v>
          </cell>
        </row>
        <row r="1634">
          <cell r="P1634">
            <v>1633</v>
          </cell>
          <cell r="Q1634" t="str">
            <v>MDCXXXIII</v>
          </cell>
        </row>
        <row r="1635">
          <cell r="P1635">
            <v>1634</v>
          </cell>
          <cell r="Q1635" t="str">
            <v>MDCXXXIV</v>
          </cell>
        </row>
        <row r="1636">
          <cell r="P1636">
            <v>1635</v>
          </cell>
          <cell r="Q1636" t="str">
            <v>MDCXXXV</v>
          </cell>
        </row>
        <row r="1637">
          <cell r="P1637">
            <v>1636</v>
          </cell>
          <cell r="Q1637" t="str">
            <v>MDCXXXVI</v>
          </cell>
        </row>
        <row r="1638">
          <cell r="P1638">
            <v>1637</v>
          </cell>
          <cell r="Q1638" t="str">
            <v>MDCXXXVII</v>
          </cell>
        </row>
        <row r="1639">
          <cell r="P1639">
            <v>1638</v>
          </cell>
          <cell r="Q1639" t="str">
            <v>MDCXXXVIII</v>
          </cell>
        </row>
        <row r="1640">
          <cell r="P1640">
            <v>1639</v>
          </cell>
          <cell r="Q1640" t="str">
            <v>MDCXXXIX</v>
          </cell>
        </row>
        <row r="1641">
          <cell r="P1641">
            <v>1640</v>
          </cell>
          <cell r="Q1641" t="str">
            <v>MDCXL</v>
          </cell>
        </row>
        <row r="1642">
          <cell r="P1642">
            <v>1641</v>
          </cell>
          <cell r="Q1642" t="str">
            <v>MDCXLI</v>
          </cell>
        </row>
        <row r="1643">
          <cell r="P1643">
            <v>1642</v>
          </cell>
          <cell r="Q1643" t="str">
            <v>MDCXLII</v>
          </cell>
        </row>
        <row r="1644">
          <cell r="P1644">
            <v>1643</v>
          </cell>
          <cell r="Q1644" t="str">
            <v>MDCXLIII</v>
          </cell>
        </row>
        <row r="1645">
          <cell r="P1645">
            <v>1644</v>
          </cell>
          <cell r="Q1645" t="str">
            <v>MDCXLIV</v>
          </cell>
        </row>
        <row r="1646">
          <cell r="P1646">
            <v>1645</v>
          </cell>
          <cell r="Q1646" t="str">
            <v>MDCXLV</v>
          </cell>
        </row>
        <row r="1647">
          <cell r="P1647">
            <v>1646</v>
          </cell>
          <cell r="Q1647" t="str">
            <v>MDCXLVI</v>
          </cell>
        </row>
        <row r="1648">
          <cell r="P1648">
            <v>1647</v>
          </cell>
          <cell r="Q1648" t="str">
            <v>MDCXLVII</v>
          </cell>
        </row>
        <row r="1649">
          <cell r="P1649">
            <v>1648</v>
          </cell>
          <cell r="Q1649" t="str">
            <v>MDCXLVIII</v>
          </cell>
        </row>
        <row r="1650">
          <cell r="P1650">
            <v>1649</v>
          </cell>
          <cell r="Q1650" t="str">
            <v>MDCXLIX</v>
          </cell>
        </row>
        <row r="1651">
          <cell r="P1651">
            <v>1650</v>
          </cell>
          <cell r="Q1651" t="str">
            <v>MDCL</v>
          </cell>
        </row>
        <row r="1652">
          <cell r="P1652">
            <v>1651</v>
          </cell>
          <cell r="Q1652" t="str">
            <v>MDCLI</v>
          </cell>
        </row>
        <row r="1653">
          <cell r="P1653">
            <v>1652</v>
          </cell>
          <cell r="Q1653" t="str">
            <v>MDCLII</v>
          </cell>
        </row>
        <row r="1654">
          <cell r="P1654">
            <v>1653</v>
          </cell>
          <cell r="Q1654" t="str">
            <v>MDCLIII</v>
          </cell>
        </row>
        <row r="1655">
          <cell r="P1655">
            <v>1654</v>
          </cell>
          <cell r="Q1655" t="str">
            <v>MDCLIV</v>
          </cell>
        </row>
        <row r="1656">
          <cell r="P1656">
            <v>1655</v>
          </cell>
          <cell r="Q1656" t="str">
            <v>MDCLV</v>
          </cell>
        </row>
        <row r="1657">
          <cell r="P1657">
            <v>1656</v>
          </cell>
          <cell r="Q1657" t="str">
            <v>MDCLVI</v>
          </cell>
        </row>
        <row r="1658">
          <cell r="P1658">
            <v>1657</v>
          </cell>
          <cell r="Q1658" t="str">
            <v>MDCLVII</v>
          </cell>
        </row>
        <row r="1659">
          <cell r="P1659">
            <v>1658</v>
          </cell>
          <cell r="Q1659" t="str">
            <v>MDCLVIII</v>
          </cell>
        </row>
        <row r="1660">
          <cell r="P1660">
            <v>1659</v>
          </cell>
          <cell r="Q1660" t="str">
            <v>MDCLIX</v>
          </cell>
        </row>
        <row r="1661">
          <cell r="P1661">
            <v>1660</v>
          </cell>
          <cell r="Q1661" t="str">
            <v>MDCLX</v>
          </cell>
        </row>
        <row r="1662">
          <cell r="P1662">
            <v>1661</v>
          </cell>
          <cell r="Q1662" t="str">
            <v>MDCLXI</v>
          </cell>
        </row>
        <row r="1663">
          <cell r="P1663">
            <v>1662</v>
          </cell>
          <cell r="Q1663" t="str">
            <v>MDCLXII</v>
          </cell>
        </row>
        <row r="1664">
          <cell r="P1664">
            <v>1663</v>
          </cell>
          <cell r="Q1664" t="str">
            <v>MDCLXIII</v>
          </cell>
        </row>
        <row r="1665">
          <cell r="P1665">
            <v>1664</v>
          </cell>
          <cell r="Q1665" t="str">
            <v>MDCLXIV</v>
          </cell>
        </row>
        <row r="1666">
          <cell r="P1666">
            <v>1665</v>
          </cell>
          <cell r="Q1666" t="str">
            <v>MDCLXV</v>
          </cell>
        </row>
        <row r="1667">
          <cell r="P1667">
            <v>1666</v>
          </cell>
          <cell r="Q1667" t="str">
            <v>MDCLXVI</v>
          </cell>
        </row>
        <row r="1668">
          <cell r="P1668">
            <v>1667</v>
          </cell>
          <cell r="Q1668" t="str">
            <v>MDCLXVII</v>
          </cell>
        </row>
        <row r="1669">
          <cell r="P1669">
            <v>1668</v>
          </cell>
          <cell r="Q1669" t="str">
            <v>MDCLXVIII</v>
          </cell>
        </row>
        <row r="1670">
          <cell r="P1670">
            <v>1669</v>
          </cell>
          <cell r="Q1670" t="str">
            <v>MDCLXIX</v>
          </cell>
        </row>
        <row r="1671">
          <cell r="P1671">
            <v>1670</v>
          </cell>
          <cell r="Q1671" t="str">
            <v>MDCLXX</v>
          </cell>
        </row>
        <row r="1672">
          <cell r="P1672">
            <v>1671</v>
          </cell>
          <cell r="Q1672" t="str">
            <v>MDCLXXI</v>
          </cell>
        </row>
        <row r="1673">
          <cell r="P1673">
            <v>1672</v>
          </cell>
          <cell r="Q1673" t="str">
            <v>MDCLXXII</v>
          </cell>
        </row>
        <row r="1674">
          <cell r="P1674">
            <v>1673</v>
          </cell>
          <cell r="Q1674" t="str">
            <v>MDCLXXIII</v>
          </cell>
        </row>
        <row r="1675">
          <cell r="P1675">
            <v>1674</v>
          </cell>
          <cell r="Q1675" t="str">
            <v>MDCLXXIV</v>
          </cell>
        </row>
        <row r="1676">
          <cell r="P1676">
            <v>1675</v>
          </cell>
          <cell r="Q1676" t="str">
            <v>MDCLXXV</v>
          </cell>
        </row>
        <row r="1677">
          <cell r="P1677">
            <v>1676</v>
          </cell>
          <cell r="Q1677" t="str">
            <v>MDCLXXVI</v>
          </cell>
        </row>
        <row r="1678">
          <cell r="P1678">
            <v>1677</v>
          </cell>
          <cell r="Q1678" t="str">
            <v>MDCLXXVII</v>
          </cell>
        </row>
        <row r="1679">
          <cell r="P1679">
            <v>1678</v>
          </cell>
          <cell r="Q1679" t="str">
            <v>MDCLXXVIII</v>
          </cell>
        </row>
        <row r="1680">
          <cell r="P1680">
            <v>1679</v>
          </cell>
          <cell r="Q1680" t="str">
            <v>MDCLXXIX</v>
          </cell>
        </row>
        <row r="1681">
          <cell r="P1681">
            <v>1680</v>
          </cell>
          <cell r="Q1681" t="str">
            <v>MDCLXXX</v>
          </cell>
        </row>
        <row r="1682">
          <cell r="P1682">
            <v>1681</v>
          </cell>
          <cell r="Q1682" t="str">
            <v>MDCLXXXI</v>
          </cell>
        </row>
        <row r="1683">
          <cell r="P1683">
            <v>1682</v>
          </cell>
          <cell r="Q1683" t="str">
            <v>MDCLXXXII</v>
          </cell>
        </row>
        <row r="1684">
          <cell r="P1684">
            <v>1683</v>
          </cell>
          <cell r="Q1684" t="str">
            <v>MDCLXXXIII</v>
          </cell>
        </row>
        <row r="1685">
          <cell r="P1685">
            <v>1684</v>
          </cell>
          <cell r="Q1685" t="str">
            <v>MDCLXXXIV</v>
          </cell>
        </row>
        <row r="1686">
          <cell r="P1686">
            <v>1685</v>
          </cell>
          <cell r="Q1686" t="str">
            <v>MDCLXXXV</v>
          </cell>
        </row>
        <row r="1687">
          <cell r="P1687">
            <v>1686</v>
          </cell>
          <cell r="Q1687" t="str">
            <v>MDCLXXXVI</v>
          </cell>
        </row>
        <row r="1688">
          <cell r="P1688">
            <v>1687</v>
          </cell>
          <cell r="Q1688" t="str">
            <v>MDCLXXXVII</v>
          </cell>
        </row>
        <row r="1689">
          <cell r="P1689">
            <v>1688</v>
          </cell>
          <cell r="Q1689" t="str">
            <v>MDCLXXXVIII</v>
          </cell>
        </row>
        <row r="1690">
          <cell r="P1690">
            <v>1689</v>
          </cell>
          <cell r="Q1690" t="str">
            <v>MDCLXXXIX</v>
          </cell>
        </row>
        <row r="1691">
          <cell r="P1691">
            <v>1690</v>
          </cell>
          <cell r="Q1691" t="str">
            <v>MDCXC</v>
          </cell>
        </row>
        <row r="1692">
          <cell r="P1692">
            <v>1691</v>
          </cell>
          <cell r="Q1692" t="str">
            <v>MDCXCI</v>
          </cell>
        </row>
        <row r="1693">
          <cell r="P1693">
            <v>1692</v>
          </cell>
          <cell r="Q1693" t="str">
            <v>MDCXCII</v>
          </cell>
        </row>
        <row r="1694">
          <cell r="P1694">
            <v>1693</v>
          </cell>
          <cell r="Q1694" t="str">
            <v>MDCXCIII</v>
          </cell>
        </row>
        <row r="1695">
          <cell r="P1695">
            <v>1694</v>
          </cell>
          <cell r="Q1695" t="str">
            <v>MDCXCIV</v>
          </cell>
        </row>
        <row r="1696">
          <cell r="P1696">
            <v>1695</v>
          </cell>
          <cell r="Q1696" t="str">
            <v>MDCXCV</v>
          </cell>
        </row>
        <row r="1697">
          <cell r="P1697">
            <v>1696</v>
          </cell>
          <cell r="Q1697" t="str">
            <v>MDCXCVI</v>
          </cell>
        </row>
        <row r="1698">
          <cell r="P1698">
            <v>1697</v>
          </cell>
          <cell r="Q1698" t="str">
            <v>MDCXCVII</v>
          </cell>
        </row>
        <row r="1699">
          <cell r="P1699">
            <v>1698</v>
          </cell>
          <cell r="Q1699" t="str">
            <v>MDCXCVIII</v>
          </cell>
        </row>
        <row r="1700">
          <cell r="P1700">
            <v>1699</v>
          </cell>
          <cell r="Q1700" t="str">
            <v>MDCXCIX</v>
          </cell>
        </row>
        <row r="1701">
          <cell r="P1701">
            <v>1700</v>
          </cell>
          <cell r="Q1701" t="str">
            <v>MDCC</v>
          </cell>
        </row>
        <row r="1702">
          <cell r="P1702">
            <v>1701</v>
          </cell>
          <cell r="Q1702" t="str">
            <v>MDCCI</v>
          </cell>
        </row>
        <row r="1703">
          <cell r="P1703">
            <v>1702</v>
          </cell>
          <cell r="Q1703" t="str">
            <v>MDCCII</v>
          </cell>
        </row>
        <row r="1704">
          <cell r="P1704">
            <v>1703</v>
          </cell>
          <cell r="Q1704" t="str">
            <v>MDCCIII</v>
          </cell>
        </row>
        <row r="1705">
          <cell r="P1705">
            <v>1704</v>
          </cell>
          <cell r="Q1705" t="str">
            <v>MDCCIV</v>
          </cell>
        </row>
        <row r="1706">
          <cell r="P1706">
            <v>1705</v>
          </cell>
          <cell r="Q1706" t="str">
            <v>MDCCV</v>
          </cell>
        </row>
        <row r="1707">
          <cell r="P1707">
            <v>1706</v>
          </cell>
          <cell r="Q1707" t="str">
            <v>MDCCVI</v>
          </cell>
        </row>
        <row r="1708">
          <cell r="P1708">
            <v>1707</v>
          </cell>
          <cell r="Q1708" t="str">
            <v>MDCCVII</v>
          </cell>
        </row>
        <row r="1709">
          <cell r="P1709">
            <v>1708</v>
          </cell>
          <cell r="Q1709" t="str">
            <v>MDCCVIII</v>
          </cell>
        </row>
        <row r="1710">
          <cell r="P1710">
            <v>1709</v>
          </cell>
          <cell r="Q1710" t="str">
            <v>MDCCIX</v>
          </cell>
        </row>
        <row r="1711">
          <cell r="P1711">
            <v>1710</v>
          </cell>
          <cell r="Q1711" t="str">
            <v>MDCCX</v>
          </cell>
        </row>
        <row r="1712">
          <cell r="P1712">
            <v>1711</v>
          </cell>
          <cell r="Q1712" t="str">
            <v>MDCCXI</v>
          </cell>
        </row>
        <row r="1713">
          <cell r="P1713">
            <v>1712</v>
          </cell>
          <cell r="Q1713" t="str">
            <v>MDCCXII</v>
          </cell>
        </row>
        <row r="1714">
          <cell r="P1714">
            <v>1713</v>
          </cell>
          <cell r="Q1714" t="str">
            <v>MDCCXIII</v>
          </cell>
        </row>
        <row r="1715">
          <cell r="P1715">
            <v>1714</v>
          </cell>
          <cell r="Q1715" t="str">
            <v>MDCCXIV</v>
          </cell>
        </row>
        <row r="1716">
          <cell r="P1716">
            <v>1715</v>
          </cell>
          <cell r="Q1716" t="str">
            <v>MDCCXV</v>
          </cell>
        </row>
        <row r="1717">
          <cell r="P1717">
            <v>1716</v>
          </cell>
          <cell r="Q1717" t="str">
            <v>MDCCXVI</v>
          </cell>
        </row>
        <row r="1718">
          <cell r="P1718">
            <v>1717</v>
          </cell>
          <cell r="Q1718" t="str">
            <v>MDCCXVII</v>
          </cell>
        </row>
        <row r="1719">
          <cell r="P1719">
            <v>1718</v>
          </cell>
          <cell r="Q1719" t="str">
            <v>MDCCXVIII</v>
          </cell>
        </row>
        <row r="1720">
          <cell r="P1720">
            <v>1719</v>
          </cell>
          <cell r="Q1720" t="str">
            <v>MDCCXIX</v>
          </cell>
        </row>
        <row r="1721">
          <cell r="P1721">
            <v>1720</v>
          </cell>
          <cell r="Q1721" t="str">
            <v>MDCCXX</v>
          </cell>
        </row>
        <row r="1722">
          <cell r="P1722">
            <v>1721</v>
          </cell>
          <cell r="Q1722" t="str">
            <v>MDCCXXI</v>
          </cell>
        </row>
        <row r="1723">
          <cell r="P1723">
            <v>1722</v>
          </cell>
          <cell r="Q1723" t="str">
            <v>MDCCXXII</v>
          </cell>
        </row>
        <row r="1724">
          <cell r="P1724">
            <v>1723</v>
          </cell>
          <cell r="Q1724" t="str">
            <v>MDCCXXIII</v>
          </cell>
        </row>
        <row r="1725">
          <cell r="P1725">
            <v>1724</v>
          </cell>
          <cell r="Q1725" t="str">
            <v>MDCCXXIV</v>
          </cell>
        </row>
        <row r="1726">
          <cell r="P1726">
            <v>1725</v>
          </cell>
          <cell r="Q1726" t="str">
            <v>MDCCXXV</v>
          </cell>
        </row>
        <row r="1727">
          <cell r="P1727">
            <v>1726</v>
          </cell>
          <cell r="Q1727" t="str">
            <v>MDCCXXVI</v>
          </cell>
        </row>
        <row r="1728">
          <cell r="P1728">
            <v>1727</v>
          </cell>
          <cell r="Q1728" t="str">
            <v>MDCCXXVII</v>
          </cell>
        </row>
        <row r="1729">
          <cell r="P1729">
            <v>1728</v>
          </cell>
          <cell r="Q1729" t="str">
            <v>MDCCXXVIII</v>
          </cell>
        </row>
        <row r="1730">
          <cell r="P1730">
            <v>1729</v>
          </cell>
          <cell r="Q1730" t="str">
            <v>MDCCXXIX</v>
          </cell>
        </row>
        <row r="1731">
          <cell r="P1731">
            <v>1730</v>
          </cell>
          <cell r="Q1731" t="str">
            <v>MDCCXXX</v>
          </cell>
        </row>
        <row r="1732">
          <cell r="P1732">
            <v>1731</v>
          </cell>
          <cell r="Q1732" t="str">
            <v>MDCCXXXI</v>
          </cell>
        </row>
        <row r="1733">
          <cell r="P1733">
            <v>1732</v>
          </cell>
          <cell r="Q1733" t="str">
            <v>MDCCXXXII</v>
          </cell>
        </row>
        <row r="1734">
          <cell r="P1734">
            <v>1733</v>
          </cell>
          <cell r="Q1734" t="str">
            <v>MDCCXXXIII</v>
          </cell>
        </row>
        <row r="1735">
          <cell r="P1735">
            <v>1734</v>
          </cell>
          <cell r="Q1735" t="str">
            <v>MDCCXXXIV</v>
          </cell>
        </row>
        <row r="1736">
          <cell r="P1736">
            <v>1735</v>
          </cell>
          <cell r="Q1736" t="str">
            <v>MDCCXXXV</v>
          </cell>
        </row>
        <row r="1737">
          <cell r="P1737">
            <v>1736</v>
          </cell>
          <cell r="Q1737" t="str">
            <v>MDCCXXXVI</v>
          </cell>
        </row>
        <row r="1738">
          <cell r="P1738">
            <v>1737</v>
          </cell>
          <cell r="Q1738" t="str">
            <v>MDCCXXXVII</v>
          </cell>
        </row>
        <row r="1739">
          <cell r="P1739">
            <v>1738</v>
          </cell>
          <cell r="Q1739" t="str">
            <v>MDCCXXXVIII</v>
          </cell>
        </row>
        <row r="1740">
          <cell r="P1740">
            <v>1739</v>
          </cell>
          <cell r="Q1740" t="str">
            <v>MDCCXXXIX</v>
          </cell>
        </row>
        <row r="1741">
          <cell r="P1741">
            <v>1740</v>
          </cell>
          <cell r="Q1741" t="str">
            <v>MDCCXL</v>
          </cell>
        </row>
        <row r="1742">
          <cell r="P1742">
            <v>1741</v>
          </cell>
          <cell r="Q1742" t="str">
            <v>MDCCXLI</v>
          </cell>
        </row>
        <row r="1743">
          <cell r="P1743">
            <v>1742</v>
          </cell>
          <cell r="Q1743" t="str">
            <v>MDCCXLII</v>
          </cell>
        </row>
        <row r="1744">
          <cell r="P1744">
            <v>1743</v>
          </cell>
          <cell r="Q1744" t="str">
            <v>MDCCXLIII</v>
          </cell>
        </row>
        <row r="1745">
          <cell r="P1745">
            <v>1744</v>
          </cell>
          <cell r="Q1745" t="str">
            <v>MDCCXLIV</v>
          </cell>
        </row>
        <row r="1746">
          <cell r="P1746">
            <v>1745</v>
          </cell>
          <cell r="Q1746" t="str">
            <v>MDCCXLV</v>
          </cell>
        </row>
        <row r="1747">
          <cell r="P1747">
            <v>1746</v>
          </cell>
          <cell r="Q1747" t="str">
            <v>MDCCXLVI</v>
          </cell>
        </row>
        <row r="1748">
          <cell r="P1748">
            <v>1747</v>
          </cell>
          <cell r="Q1748" t="str">
            <v>MDCCXLVII</v>
          </cell>
        </row>
        <row r="1749">
          <cell r="P1749">
            <v>1748</v>
          </cell>
          <cell r="Q1749" t="str">
            <v>MDCCXLVIII</v>
          </cell>
        </row>
        <row r="1750">
          <cell r="P1750">
            <v>1749</v>
          </cell>
          <cell r="Q1750" t="str">
            <v>MDCCXLIX</v>
          </cell>
        </row>
        <row r="1751">
          <cell r="P1751">
            <v>1750</v>
          </cell>
          <cell r="Q1751" t="str">
            <v>MDCCL</v>
          </cell>
        </row>
        <row r="1752">
          <cell r="P1752">
            <v>1751</v>
          </cell>
          <cell r="Q1752" t="str">
            <v>MDCCLI</v>
          </cell>
        </row>
        <row r="1753">
          <cell r="P1753">
            <v>1752</v>
          </cell>
          <cell r="Q1753" t="str">
            <v>MDCCLII</v>
          </cell>
        </row>
        <row r="1754">
          <cell r="P1754">
            <v>1753</v>
          </cell>
          <cell r="Q1754" t="str">
            <v>MDCCLIII</v>
          </cell>
        </row>
        <row r="1755">
          <cell r="P1755">
            <v>1754</v>
          </cell>
          <cell r="Q1755" t="str">
            <v>MDCCLIV</v>
          </cell>
        </row>
        <row r="1756">
          <cell r="P1756">
            <v>1755</v>
          </cell>
          <cell r="Q1756" t="str">
            <v>MDCCLV</v>
          </cell>
        </row>
        <row r="1757">
          <cell r="P1757">
            <v>1756</v>
          </cell>
          <cell r="Q1757" t="str">
            <v>MDCCLVI</v>
          </cell>
        </row>
        <row r="1758">
          <cell r="P1758">
            <v>1757</v>
          </cell>
          <cell r="Q1758" t="str">
            <v>MDCCLVII</v>
          </cell>
        </row>
        <row r="1759">
          <cell r="P1759">
            <v>1758</v>
          </cell>
          <cell r="Q1759" t="str">
            <v>MDCCLVIII</v>
          </cell>
        </row>
        <row r="1760">
          <cell r="P1760">
            <v>1759</v>
          </cell>
          <cell r="Q1760" t="str">
            <v>MDCCLIX</v>
          </cell>
        </row>
        <row r="1761">
          <cell r="P1761">
            <v>1760</v>
          </cell>
          <cell r="Q1761" t="str">
            <v>MDCCLX</v>
          </cell>
        </row>
        <row r="1762">
          <cell r="P1762">
            <v>1761</v>
          </cell>
          <cell r="Q1762" t="str">
            <v>MDCCLXI</v>
          </cell>
        </row>
        <row r="1763">
          <cell r="P1763">
            <v>1762</v>
          </cell>
          <cell r="Q1763" t="str">
            <v>MDCCLXII</v>
          </cell>
        </row>
        <row r="1764">
          <cell r="P1764">
            <v>1763</v>
          </cell>
          <cell r="Q1764" t="str">
            <v>MDCCLXIII</v>
          </cell>
        </row>
        <row r="1765">
          <cell r="P1765">
            <v>1764</v>
          </cell>
          <cell r="Q1765" t="str">
            <v>MDCCLXIV</v>
          </cell>
        </row>
        <row r="1766">
          <cell r="P1766">
            <v>1765</v>
          </cell>
          <cell r="Q1766" t="str">
            <v>MDCCLXV</v>
          </cell>
        </row>
        <row r="1767">
          <cell r="P1767">
            <v>1766</v>
          </cell>
          <cell r="Q1767" t="str">
            <v>MDCCLXVI</v>
          </cell>
        </row>
        <row r="1768">
          <cell r="P1768">
            <v>1767</v>
          </cell>
          <cell r="Q1768" t="str">
            <v>MDCCLXVII</v>
          </cell>
        </row>
        <row r="1769">
          <cell r="P1769">
            <v>1768</v>
          </cell>
          <cell r="Q1769" t="str">
            <v>MDCCLXVIII</v>
          </cell>
        </row>
        <row r="1770">
          <cell r="P1770">
            <v>1769</v>
          </cell>
          <cell r="Q1770" t="str">
            <v>MDCCLXIX</v>
          </cell>
        </row>
        <row r="1771">
          <cell r="P1771">
            <v>1770</v>
          </cell>
          <cell r="Q1771" t="str">
            <v>MDCCLXX</v>
          </cell>
        </row>
        <row r="1772">
          <cell r="P1772">
            <v>1771</v>
          </cell>
          <cell r="Q1772" t="str">
            <v>MDCCLXXI</v>
          </cell>
        </row>
        <row r="1773">
          <cell r="P1773">
            <v>1772</v>
          </cell>
          <cell r="Q1773" t="str">
            <v>MDCCLXXII</v>
          </cell>
        </row>
        <row r="1774">
          <cell r="P1774">
            <v>1773</v>
          </cell>
          <cell r="Q1774" t="str">
            <v>MDCCLXXIII</v>
          </cell>
        </row>
        <row r="1775">
          <cell r="P1775">
            <v>1774</v>
          </cell>
          <cell r="Q1775" t="str">
            <v>MDCCLXXIV</v>
          </cell>
        </row>
        <row r="1776">
          <cell r="P1776">
            <v>1775</v>
          </cell>
          <cell r="Q1776" t="str">
            <v>MDCCLXXV</v>
          </cell>
        </row>
        <row r="1777">
          <cell r="P1777">
            <v>1776</v>
          </cell>
          <cell r="Q1777" t="str">
            <v>MDCCLXXVI</v>
          </cell>
        </row>
        <row r="1778">
          <cell r="P1778">
            <v>1777</v>
          </cell>
          <cell r="Q1778" t="str">
            <v>MDCCLXXVII</v>
          </cell>
        </row>
        <row r="1779">
          <cell r="P1779">
            <v>1778</v>
          </cell>
          <cell r="Q1779" t="str">
            <v>MDCCLXXVIII</v>
          </cell>
        </row>
        <row r="1780">
          <cell r="P1780">
            <v>1779</v>
          </cell>
          <cell r="Q1780" t="str">
            <v>MDCCLXXIX</v>
          </cell>
        </row>
        <row r="1781">
          <cell r="P1781">
            <v>1780</v>
          </cell>
          <cell r="Q1781" t="str">
            <v>MDCCLXXX</v>
          </cell>
        </row>
        <row r="1782">
          <cell r="P1782">
            <v>1781</v>
          </cell>
          <cell r="Q1782" t="str">
            <v>MDCCLXXXI</v>
          </cell>
        </row>
        <row r="1783">
          <cell r="P1783">
            <v>1782</v>
          </cell>
          <cell r="Q1783" t="str">
            <v>MDCCLXXXII</v>
          </cell>
        </row>
        <row r="1784">
          <cell r="P1784">
            <v>1783</v>
          </cell>
          <cell r="Q1784" t="str">
            <v>MDCCLXXXIII</v>
          </cell>
        </row>
        <row r="1785">
          <cell r="P1785">
            <v>1784</v>
          </cell>
          <cell r="Q1785" t="str">
            <v>MDCCLXXXIV</v>
          </cell>
        </row>
        <row r="1786">
          <cell r="P1786">
            <v>1785</v>
          </cell>
          <cell r="Q1786" t="str">
            <v>MDCCLXXXV</v>
          </cell>
        </row>
        <row r="1787">
          <cell r="P1787">
            <v>1786</v>
          </cell>
          <cell r="Q1787" t="str">
            <v>MDCCLXXXVI</v>
          </cell>
        </row>
        <row r="1788">
          <cell r="P1788">
            <v>1787</v>
          </cell>
          <cell r="Q1788" t="str">
            <v>MDCCLXXXVII</v>
          </cell>
        </row>
        <row r="1789">
          <cell r="P1789">
            <v>1788</v>
          </cell>
          <cell r="Q1789" t="str">
            <v>MDCCLXXXVIII</v>
          </cell>
        </row>
        <row r="1790">
          <cell r="P1790">
            <v>1789</v>
          </cell>
          <cell r="Q1790" t="str">
            <v>MDCCLXXXIX</v>
          </cell>
        </row>
        <row r="1791">
          <cell r="P1791">
            <v>1790</v>
          </cell>
          <cell r="Q1791" t="str">
            <v>MDCCXC</v>
          </cell>
        </row>
        <row r="1792">
          <cell r="P1792">
            <v>1791</v>
          </cell>
          <cell r="Q1792" t="str">
            <v>MDCCXCI</v>
          </cell>
        </row>
        <row r="1793">
          <cell r="P1793">
            <v>1792</v>
          </cell>
          <cell r="Q1793" t="str">
            <v>MDCCXCII</v>
          </cell>
        </row>
        <row r="1794">
          <cell r="P1794">
            <v>1793</v>
          </cell>
          <cell r="Q1794" t="str">
            <v>MDCCXCIII</v>
          </cell>
        </row>
        <row r="1795">
          <cell r="P1795">
            <v>1794</v>
          </cell>
          <cell r="Q1795" t="str">
            <v>MDCCXCIV</v>
          </cell>
        </row>
        <row r="1796">
          <cell r="P1796">
            <v>1795</v>
          </cell>
          <cell r="Q1796" t="str">
            <v>MDCCXCV</v>
          </cell>
        </row>
        <row r="1797">
          <cell r="P1797">
            <v>1796</v>
          </cell>
          <cell r="Q1797" t="str">
            <v>MDCCXCVI</v>
          </cell>
        </row>
        <row r="1798">
          <cell r="P1798">
            <v>1797</v>
          </cell>
          <cell r="Q1798" t="str">
            <v>MDCCXCVII</v>
          </cell>
        </row>
        <row r="1799">
          <cell r="P1799">
            <v>1798</v>
          </cell>
          <cell r="Q1799" t="str">
            <v>MDCCXCVIII</v>
          </cell>
        </row>
        <row r="1800">
          <cell r="P1800">
            <v>1799</v>
          </cell>
          <cell r="Q1800" t="str">
            <v>MDCCXCIX</v>
          </cell>
        </row>
        <row r="1801">
          <cell r="P1801">
            <v>1800</v>
          </cell>
          <cell r="Q1801" t="str">
            <v>MDCCC</v>
          </cell>
        </row>
        <row r="1802">
          <cell r="P1802">
            <v>1801</v>
          </cell>
          <cell r="Q1802" t="str">
            <v>MDCCCI</v>
          </cell>
        </row>
        <row r="1803">
          <cell r="P1803">
            <v>1802</v>
          </cell>
          <cell r="Q1803" t="str">
            <v>MDCCCII</v>
          </cell>
        </row>
        <row r="1804">
          <cell r="P1804">
            <v>1803</v>
          </cell>
          <cell r="Q1804" t="str">
            <v>MDCCCIII</v>
          </cell>
        </row>
        <row r="1805">
          <cell r="P1805">
            <v>1804</v>
          </cell>
          <cell r="Q1805" t="str">
            <v>MDCCCIV</v>
          </cell>
        </row>
        <row r="1806">
          <cell r="P1806">
            <v>1805</v>
          </cell>
          <cell r="Q1806" t="str">
            <v>MDCCCV</v>
          </cell>
        </row>
        <row r="1807">
          <cell r="P1807">
            <v>1806</v>
          </cell>
          <cell r="Q1807" t="str">
            <v>MDCCCVI</v>
          </cell>
        </row>
        <row r="1808">
          <cell r="P1808">
            <v>1807</v>
          </cell>
          <cell r="Q1808" t="str">
            <v>MDCCCVII</v>
          </cell>
        </row>
        <row r="1809">
          <cell r="P1809">
            <v>1808</v>
          </cell>
          <cell r="Q1809" t="str">
            <v>MDCCCVIII</v>
          </cell>
        </row>
        <row r="1810">
          <cell r="P1810">
            <v>1809</v>
          </cell>
          <cell r="Q1810" t="str">
            <v>MDCCCIX</v>
          </cell>
        </row>
        <row r="1811">
          <cell r="P1811">
            <v>1810</v>
          </cell>
          <cell r="Q1811" t="str">
            <v>MDCCCX</v>
          </cell>
        </row>
        <row r="1812">
          <cell r="P1812">
            <v>1811</v>
          </cell>
          <cell r="Q1812" t="str">
            <v>MDCCCXI</v>
          </cell>
        </row>
        <row r="1813">
          <cell r="P1813">
            <v>1812</v>
          </cell>
          <cell r="Q1813" t="str">
            <v>MDCCCXII</v>
          </cell>
        </row>
        <row r="1814">
          <cell r="P1814">
            <v>1813</v>
          </cell>
          <cell r="Q1814" t="str">
            <v>MDCCCXIII</v>
          </cell>
        </row>
        <row r="1815">
          <cell r="P1815">
            <v>1814</v>
          </cell>
          <cell r="Q1815" t="str">
            <v>MDCCCXIV</v>
          </cell>
        </row>
        <row r="1816">
          <cell r="P1816">
            <v>1815</v>
          </cell>
          <cell r="Q1816" t="str">
            <v>MDCCCXV</v>
          </cell>
        </row>
        <row r="1817">
          <cell r="P1817">
            <v>1816</v>
          </cell>
          <cell r="Q1817" t="str">
            <v>MDCCCXVI</v>
          </cell>
        </row>
        <row r="1818">
          <cell r="P1818">
            <v>1817</v>
          </cell>
          <cell r="Q1818" t="str">
            <v>MDCCCXVII</v>
          </cell>
        </row>
        <row r="1819">
          <cell r="P1819">
            <v>1818</v>
          </cell>
          <cell r="Q1819" t="str">
            <v>MDCCCXVIII</v>
          </cell>
        </row>
        <row r="1820">
          <cell r="P1820">
            <v>1819</v>
          </cell>
          <cell r="Q1820" t="str">
            <v>MDCCCXIX</v>
          </cell>
        </row>
        <row r="1821">
          <cell r="P1821">
            <v>1820</v>
          </cell>
          <cell r="Q1821" t="str">
            <v>MDCCCXX</v>
          </cell>
        </row>
        <row r="1822">
          <cell r="P1822">
            <v>1821</v>
          </cell>
          <cell r="Q1822" t="str">
            <v>MDCCCXXI</v>
          </cell>
        </row>
        <row r="1823">
          <cell r="P1823">
            <v>1822</v>
          </cell>
          <cell r="Q1823" t="str">
            <v>MDCCCXXII</v>
          </cell>
        </row>
        <row r="1824">
          <cell r="P1824">
            <v>1823</v>
          </cell>
          <cell r="Q1824" t="str">
            <v>MDCCCXXIII</v>
          </cell>
        </row>
        <row r="1825">
          <cell r="P1825">
            <v>1824</v>
          </cell>
          <cell r="Q1825" t="str">
            <v>MDCCCXXIV</v>
          </cell>
        </row>
        <row r="1826">
          <cell r="P1826">
            <v>1825</v>
          </cell>
          <cell r="Q1826" t="str">
            <v>MDCCCXXV</v>
          </cell>
        </row>
        <row r="1827">
          <cell r="P1827">
            <v>1826</v>
          </cell>
          <cell r="Q1827" t="str">
            <v>MDCCCXXVI</v>
          </cell>
        </row>
        <row r="1828">
          <cell r="P1828">
            <v>1827</v>
          </cell>
          <cell r="Q1828" t="str">
            <v>MDCCCXXVII</v>
          </cell>
        </row>
        <row r="1829">
          <cell r="P1829">
            <v>1828</v>
          </cell>
          <cell r="Q1829" t="str">
            <v>MDCCCXXVIII</v>
          </cell>
        </row>
        <row r="1830">
          <cell r="P1830">
            <v>1829</v>
          </cell>
          <cell r="Q1830" t="str">
            <v>MDCCCXXIX</v>
          </cell>
        </row>
        <row r="1831">
          <cell r="P1831">
            <v>1830</v>
          </cell>
          <cell r="Q1831" t="str">
            <v>MDCCCXXX</v>
          </cell>
        </row>
        <row r="1832">
          <cell r="P1832">
            <v>1831</v>
          </cell>
          <cell r="Q1832" t="str">
            <v>MDCCCXXXI</v>
          </cell>
        </row>
        <row r="1833">
          <cell r="P1833">
            <v>1832</v>
          </cell>
          <cell r="Q1833" t="str">
            <v>MDCCCXXXII</v>
          </cell>
        </row>
        <row r="1834">
          <cell r="P1834">
            <v>1833</v>
          </cell>
          <cell r="Q1834" t="str">
            <v>MDCCCXXXIII</v>
          </cell>
        </row>
        <row r="1835">
          <cell r="P1835">
            <v>1834</v>
          </cell>
          <cell r="Q1835" t="str">
            <v>MDCCCXXXIV</v>
          </cell>
        </row>
        <row r="1836">
          <cell r="P1836">
            <v>1835</v>
          </cell>
          <cell r="Q1836" t="str">
            <v>MDCCCXXXV</v>
          </cell>
        </row>
        <row r="1837">
          <cell r="P1837">
            <v>1836</v>
          </cell>
          <cell r="Q1837" t="str">
            <v>MDCCCXXXVI</v>
          </cell>
        </row>
        <row r="1838">
          <cell r="P1838">
            <v>1837</v>
          </cell>
          <cell r="Q1838" t="str">
            <v>MDCCCXXXVII</v>
          </cell>
        </row>
        <row r="1839">
          <cell r="P1839">
            <v>1838</v>
          </cell>
          <cell r="Q1839" t="str">
            <v>MDCCCXXXVIII</v>
          </cell>
        </row>
        <row r="1840">
          <cell r="P1840">
            <v>1839</v>
          </cell>
          <cell r="Q1840" t="str">
            <v>MDCCCXXXIX</v>
          </cell>
        </row>
        <row r="1841">
          <cell r="P1841">
            <v>1840</v>
          </cell>
          <cell r="Q1841" t="str">
            <v>MDCCCXL</v>
          </cell>
        </row>
        <row r="1842">
          <cell r="P1842">
            <v>1841</v>
          </cell>
          <cell r="Q1842" t="str">
            <v>MDCCCXLI</v>
          </cell>
        </row>
        <row r="1843">
          <cell r="P1843">
            <v>1842</v>
          </cell>
          <cell r="Q1843" t="str">
            <v>MDCCCXLII</v>
          </cell>
        </row>
        <row r="1844">
          <cell r="P1844">
            <v>1843</v>
          </cell>
          <cell r="Q1844" t="str">
            <v>MDCCCXLIII</v>
          </cell>
        </row>
        <row r="1845">
          <cell r="P1845">
            <v>1844</v>
          </cell>
          <cell r="Q1845" t="str">
            <v>MDCCCXLIV</v>
          </cell>
        </row>
        <row r="1846">
          <cell r="P1846">
            <v>1845</v>
          </cell>
          <cell r="Q1846" t="str">
            <v>MDCCCXLV</v>
          </cell>
        </row>
        <row r="1847">
          <cell r="P1847">
            <v>1846</v>
          </cell>
          <cell r="Q1847" t="str">
            <v>MDCCCXLVI</v>
          </cell>
        </row>
        <row r="1848">
          <cell r="P1848">
            <v>1847</v>
          </cell>
          <cell r="Q1848" t="str">
            <v>MDCCCXLVII</v>
          </cell>
        </row>
        <row r="1849">
          <cell r="P1849">
            <v>1848</v>
          </cell>
          <cell r="Q1849" t="str">
            <v>MDCCCXLVIII</v>
          </cell>
        </row>
        <row r="1850">
          <cell r="P1850">
            <v>1849</v>
          </cell>
          <cell r="Q1850" t="str">
            <v>MDCCCXLIX</v>
          </cell>
        </row>
        <row r="1851">
          <cell r="P1851">
            <v>1850</v>
          </cell>
          <cell r="Q1851" t="str">
            <v>MDCCCL</v>
          </cell>
        </row>
        <row r="1852">
          <cell r="P1852">
            <v>1851</v>
          </cell>
          <cell r="Q1852" t="str">
            <v>MDCCCLI</v>
          </cell>
        </row>
        <row r="1853">
          <cell r="P1853">
            <v>1852</v>
          </cell>
          <cell r="Q1853" t="str">
            <v>MDCCCLII</v>
          </cell>
        </row>
        <row r="1854">
          <cell r="P1854">
            <v>1853</v>
          </cell>
          <cell r="Q1854" t="str">
            <v>MDCCCLIII</v>
          </cell>
        </row>
        <row r="1855">
          <cell r="P1855">
            <v>1854</v>
          </cell>
          <cell r="Q1855" t="str">
            <v>MDCCCLIV</v>
          </cell>
        </row>
        <row r="1856">
          <cell r="P1856">
            <v>1855</v>
          </cell>
          <cell r="Q1856" t="str">
            <v>MDCCCLV</v>
          </cell>
        </row>
        <row r="1857">
          <cell r="P1857">
            <v>1856</v>
          </cell>
          <cell r="Q1857" t="str">
            <v>MDCCCLVI</v>
          </cell>
        </row>
        <row r="1858">
          <cell r="P1858">
            <v>1857</v>
          </cell>
          <cell r="Q1858" t="str">
            <v>MDCCCLVII</v>
          </cell>
        </row>
        <row r="1859">
          <cell r="P1859">
            <v>1858</v>
          </cell>
          <cell r="Q1859" t="str">
            <v>MDCCCLVIII</v>
          </cell>
        </row>
        <row r="1860">
          <cell r="P1860">
            <v>1859</v>
          </cell>
          <cell r="Q1860" t="str">
            <v>MDCCCLIX</v>
          </cell>
        </row>
        <row r="1861">
          <cell r="P1861">
            <v>1860</v>
          </cell>
          <cell r="Q1861" t="str">
            <v>MDCCCLX</v>
          </cell>
        </row>
        <row r="1862">
          <cell r="P1862">
            <v>1861</v>
          </cell>
          <cell r="Q1862" t="str">
            <v>MDCCCLXI</v>
          </cell>
        </row>
        <row r="1863">
          <cell r="P1863">
            <v>1862</v>
          </cell>
          <cell r="Q1863" t="str">
            <v>MDCCCLXII</v>
          </cell>
        </row>
        <row r="1864">
          <cell r="P1864">
            <v>1863</v>
          </cell>
          <cell r="Q1864" t="str">
            <v>MDCCCLXIII</v>
          </cell>
        </row>
        <row r="1865">
          <cell r="P1865">
            <v>1864</v>
          </cell>
          <cell r="Q1865" t="str">
            <v>MDCCCLXIV</v>
          </cell>
        </row>
        <row r="1866">
          <cell r="P1866">
            <v>1865</v>
          </cell>
          <cell r="Q1866" t="str">
            <v>MDCCCLXV</v>
          </cell>
        </row>
        <row r="1867">
          <cell r="P1867">
            <v>1866</v>
          </cell>
          <cell r="Q1867" t="str">
            <v>MDCCCLXVI</v>
          </cell>
        </row>
        <row r="1868">
          <cell r="P1868">
            <v>1867</v>
          </cell>
          <cell r="Q1868" t="str">
            <v>MDCCCLXVII</v>
          </cell>
        </row>
        <row r="1869">
          <cell r="P1869">
            <v>1868</v>
          </cell>
          <cell r="Q1869" t="str">
            <v>MDCCCLXVIII</v>
          </cell>
        </row>
        <row r="1870">
          <cell r="P1870">
            <v>1869</v>
          </cell>
          <cell r="Q1870" t="str">
            <v>MDCCCLXIX</v>
          </cell>
        </row>
        <row r="1871">
          <cell r="P1871">
            <v>1870</v>
          </cell>
          <cell r="Q1871" t="str">
            <v>MDCCCLXX</v>
          </cell>
        </row>
        <row r="1872">
          <cell r="P1872">
            <v>1871</v>
          </cell>
          <cell r="Q1872" t="str">
            <v>MDCCCLXXI</v>
          </cell>
        </row>
        <row r="1873">
          <cell r="P1873">
            <v>1872</v>
          </cell>
          <cell r="Q1873" t="str">
            <v>MDCCCLXXII</v>
          </cell>
        </row>
        <row r="1874">
          <cell r="P1874">
            <v>1873</v>
          </cell>
          <cell r="Q1874" t="str">
            <v>MDCCCLXXIII</v>
          </cell>
        </row>
        <row r="1875">
          <cell r="P1875">
            <v>1874</v>
          </cell>
          <cell r="Q1875" t="str">
            <v>MDCCCLXXIV</v>
          </cell>
        </row>
        <row r="1876">
          <cell r="P1876">
            <v>1875</v>
          </cell>
          <cell r="Q1876" t="str">
            <v>MDCCCLXXV</v>
          </cell>
        </row>
        <row r="1877">
          <cell r="P1877">
            <v>1876</v>
          </cell>
          <cell r="Q1877" t="str">
            <v>MDCCCLXXVI</v>
          </cell>
        </row>
        <row r="1878">
          <cell r="P1878">
            <v>1877</v>
          </cell>
          <cell r="Q1878" t="str">
            <v>MDCCCLXXVII</v>
          </cell>
        </row>
        <row r="1879">
          <cell r="P1879">
            <v>1878</v>
          </cell>
          <cell r="Q1879" t="str">
            <v>MDCCCLXXVIII</v>
          </cell>
        </row>
        <row r="1880">
          <cell r="P1880">
            <v>1879</v>
          </cell>
          <cell r="Q1880" t="str">
            <v>MDCCCLXXIX</v>
          </cell>
        </row>
        <row r="1881">
          <cell r="P1881">
            <v>1880</v>
          </cell>
          <cell r="Q1881" t="str">
            <v>MDCCCLXXX</v>
          </cell>
        </row>
        <row r="1882">
          <cell r="P1882">
            <v>1881</v>
          </cell>
          <cell r="Q1882" t="str">
            <v>MDCCCLXXXI</v>
          </cell>
        </row>
        <row r="1883">
          <cell r="P1883">
            <v>1882</v>
          </cell>
          <cell r="Q1883" t="str">
            <v>MDCCCLXXXII</v>
          </cell>
        </row>
        <row r="1884">
          <cell r="P1884">
            <v>1883</v>
          </cell>
          <cell r="Q1884" t="str">
            <v>MDCCCLXXXIII</v>
          </cell>
        </row>
        <row r="1885">
          <cell r="P1885">
            <v>1884</v>
          </cell>
          <cell r="Q1885" t="str">
            <v>MDCCCLXXXIV</v>
          </cell>
        </row>
        <row r="1886">
          <cell r="P1886">
            <v>1885</v>
          </cell>
          <cell r="Q1886" t="str">
            <v>MDCCCLXXXV</v>
          </cell>
        </row>
        <row r="1887">
          <cell r="P1887">
            <v>1886</v>
          </cell>
          <cell r="Q1887" t="str">
            <v>MDCCCLXXXVI</v>
          </cell>
        </row>
        <row r="1888">
          <cell r="P1888">
            <v>1887</v>
          </cell>
          <cell r="Q1888" t="str">
            <v>MDCCCLXXXVII</v>
          </cell>
        </row>
        <row r="1889">
          <cell r="P1889">
            <v>1888</v>
          </cell>
          <cell r="Q1889" t="str">
            <v>MDCCCLXXXVIII</v>
          </cell>
        </row>
        <row r="1890">
          <cell r="P1890">
            <v>1889</v>
          </cell>
          <cell r="Q1890" t="str">
            <v>MDCCCLXXXIX</v>
          </cell>
        </row>
        <row r="1891">
          <cell r="P1891">
            <v>1890</v>
          </cell>
          <cell r="Q1891" t="str">
            <v>MDCCCXC</v>
          </cell>
        </row>
        <row r="1892">
          <cell r="P1892">
            <v>1891</v>
          </cell>
          <cell r="Q1892" t="str">
            <v>MDCCCXCI</v>
          </cell>
        </row>
        <row r="1893">
          <cell r="P1893">
            <v>1892</v>
          </cell>
          <cell r="Q1893" t="str">
            <v>MDCCCXCII</v>
          </cell>
        </row>
        <row r="1894">
          <cell r="P1894">
            <v>1893</v>
          </cell>
          <cell r="Q1894" t="str">
            <v>MDCCCXCIII</v>
          </cell>
        </row>
        <row r="1895">
          <cell r="P1895">
            <v>1894</v>
          </cell>
          <cell r="Q1895" t="str">
            <v>MDCCCXCIV</v>
          </cell>
        </row>
        <row r="1896">
          <cell r="P1896">
            <v>1895</v>
          </cell>
          <cell r="Q1896" t="str">
            <v>MDCCCXCV</v>
          </cell>
        </row>
        <row r="1897">
          <cell r="P1897">
            <v>1896</v>
          </cell>
          <cell r="Q1897" t="str">
            <v>MDCCCXCVI</v>
          </cell>
        </row>
        <row r="1898">
          <cell r="P1898">
            <v>1897</v>
          </cell>
          <cell r="Q1898" t="str">
            <v>MDCCCXCVII</v>
          </cell>
        </row>
        <row r="1899">
          <cell r="P1899">
            <v>1898</v>
          </cell>
          <cell r="Q1899" t="str">
            <v>MDCCCXCVIII</v>
          </cell>
        </row>
        <row r="1900">
          <cell r="P1900">
            <v>1899</v>
          </cell>
          <cell r="Q1900" t="str">
            <v>MDCCCXCIX</v>
          </cell>
        </row>
        <row r="1901">
          <cell r="P1901">
            <v>1900</v>
          </cell>
          <cell r="Q1901" t="str">
            <v>MCM</v>
          </cell>
        </row>
        <row r="1902">
          <cell r="P1902">
            <v>1901</v>
          </cell>
          <cell r="Q1902" t="str">
            <v>MCMI</v>
          </cell>
        </row>
        <row r="1903">
          <cell r="P1903">
            <v>1902</v>
          </cell>
          <cell r="Q1903" t="str">
            <v>MCMII</v>
          </cell>
        </row>
        <row r="1904">
          <cell r="P1904">
            <v>1903</v>
          </cell>
          <cell r="Q1904" t="str">
            <v>MCMIII</v>
          </cell>
        </row>
        <row r="1905">
          <cell r="P1905">
            <v>1904</v>
          </cell>
          <cell r="Q1905" t="str">
            <v>MCMIV</v>
          </cell>
        </row>
        <row r="1906">
          <cell r="P1906">
            <v>1905</v>
          </cell>
          <cell r="Q1906" t="str">
            <v>MCMV</v>
          </cell>
        </row>
        <row r="1907">
          <cell r="P1907">
            <v>1906</v>
          </cell>
          <cell r="Q1907" t="str">
            <v>MCMVI</v>
          </cell>
        </row>
        <row r="1908">
          <cell r="P1908">
            <v>1907</v>
          </cell>
          <cell r="Q1908" t="str">
            <v>MCMVII</v>
          </cell>
        </row>
        <row r="1909">
          <cell r="P1909">
            <v>1908</v>
          </cell>
          <cell r="Q1909" t="str">
            <v>MCMVIII</v>
          </cell>
        </row>
        <row r="1910">
          <cell r="P1910">
            <v>1909</v>
          </cell>
          <cell r="Q1910" t="str">
            <v>MCMIX</v>
          </cell>
        </row>
        <row r="1911">
          <cell r="P1911">
            <v>1910</v>
          </cell>
          <cell r="Q1911" t="str">
            <v>MCMX</v>
          </cell>
        </row>
        <row r="1912">
          <cell r="P1912">
            <v>1911</v>
          </cell>
          <cell r="Q1912" t="str">
            <v>MCMXI</v>
          </cell>
        </row>
        <row r="1913">
          <cell r="P1913">
            <v>1912</v>
          </cell>
          <cell r="Q1913" t="str">
            <v>MCMXII</v>
          </cell>
        </row>
        <row r="1914">
          <cell r="P1914">
            <v>1913</v>
          </cell>
          <cell r="Q1914" t="str">
            <v>MCMXIII</v>
          </cell>
        </row>
        <row r="1915">
          <cell r="P1915">
            <v>1914</v>
          </cell>
          <cell r="Q1915" t="str">
            <v>MCMXIV</v>
          </cell>
        </row>
        <row r="1916">
          <cell r="P1916">
            <v>1915</v>
          </cell>
          <cell r="Q1916" t="str">
            <v>MCMXV</v>
          </cell>
        </row>
        <row r="1917">
          <cell r="P1917">
            <v>1916</v>
          </cell>
          <cell r="Q1917" t="str">
            <v>MCMXVI</v>
          </cell>
        </row>
        <row r="1918">
          <cell r="P1918">
            <v>1917</v>
          </cell>
          <cell r="Q1918" t="str">
            <v>MCMXVII</v>
          </cell>
        </row>
        <row r="1919">
          <cell r="P1919">
            <v>1918</v>
          </cell>
          <cell r="Q1919" t="str">
            <v>MCMXVIII</v>
          </cell>
        </row>
        <row r="1920">
          <cell r="P1920">
            <v>1919</v>
          </cell>
          <cell r="Q1920" t="str">
            <v>MCMXIX</v>
          </cell>
        </row>
        <row r="1921">
          <cell r="P1921">
            <v>1920</v>
          </cell>
          <cell r="Q1921" t="str">
            <v>MCMXX</v>
          </cell>
        </row>
        <row r="1922">
          <cell r="P1922">
            <v>1921</v>
          </cell>
          <cell r="Q1922" t="str">
            <v>MCMXXI</v>
          </cell>
        </row>
        <row r="1923">
          <cell r="P1923">
            <v>1922</v>
          </cell>
          <cell r="Q1923" t="str">
            <v>MCMXXII</v>
          </cell>
        </row>
        <row r="1924">
          <cell r="P1924">
            <v>1923</v>
          </cell>
          <cell r="Q1924" t="str">
            <v>MCMXXIII</v>
          </cell>
        </row>
        <row r="1925">
          <cell r="P1925">
            <v>1924</v>
          </cell>
          <cell r="Q1925" t="str">
            <v>MCMXXIV</v>
          </cell>
        </row>
        <row r="1926">
          <cell r="P1926">
            <v>1925</v>
          </cell>
          <cell r="Q1926" t="str">
            <v>MCMXXV</v>
          </cell>
        </row>
        <row r="1927">
          <cell r="P1927">
            <v>1926</v>
          </cell>
          <cell r="Q1927" t="str">
            <v>MCMXXVI</v>
          </cell>
        </row>
        <row r="1928">
          <cell r="P1928">
            <v>1927</v>
          </cell>
          <cell r="Q1928" t="str">
            <v>MCMXXVII</v>
          </cell>
        </row>
        <row r="1929">
          <cell r="P1929">
            <v>1928</v>
          </cell>
          <cell r="Q1929" t="str">
            <v>MCMXXVIII</v>
          </cell>
        </row>
        <row r="1930">
          <cell r="P1930">
            <v>1929</v>
          </cell>
          <cell r="Q1930" t="str">
            <v>MCMXXIX</v>
          </cell>
        </row>
        <row r="1931">
          <cell r="P1931">
            <v>1930</v>
          </cell>
          <cell r="Q1931" t="str">
            <v>MCMXXX</v>
          </cell>
        </row>
        <row r="1932">
          <cell r="P1932">
            <v>1931</v>
          </cell>
          <cell r="Q1932" t="str">
            <v>MCMXXXI</v>
          </cell>
        </row>
        <row r="1933">
          <cell r="P1933">
            <v>1932</v>
          </cell>
          <cell r="Q1933" t="str">
            <v>MCMXXXII</v>
          </cell>
        </row>
        <row r="1934">
          <cell r="P1934">
            <v>1933</v>
          </cell>
          <cell r="Q1934" t="str">
            <v>MCMXXXIII</v>
          </cell>
        </row>
        <row r="1935">
          <cell r="P1935">
            <v>1934</v>
          </cell>
          <cell r="Q1935" t="str">
            <v>MCMXXXIV</v>
          </cell>
        </row>
        <row r="1936">
          <cell r="P1936">
            <v>1935</v>
          </cell>
          <cell r="Q1936" t="str">
            <v>MCMXXXV</v>
          </cell>
        </row>
        <row r="1937">
          <cell r="P1937">
            <v>1936</v>
          </cell>
          <cell r="Q1937" t="str">
            <v>MCMXXXVI</v>
          </cell>
        </row>
        <row r="1938">
          <cell r="P1938">
            <v>1937</v>
          </cell>
          <cell r="Q1938" t="str">
            <v>MCMXXXVII</v>
          </cell>
        </row>
        <row r="1939">
          <cell r="P1939">
            <v>1938</v>
          </cell>
          <cell r="Q1939" t="str">
            <v>MCMXXXVIII</v>
          </cell>
        </row>
        <row r="1940">
          <cell r="P1940">
            <v>1939</v>
          </cell>
          <cell r="Q1940" t="str">
            <v>MCMXXXIX</v>
          </cell>
        </row>
        <row r="1941">
          <cell r="P1941">
            <v>1940</v>
          </cell>
          <cell r="Q1941" t="str">
            <v>MCMXL</v>
          </cell>
        </row>
        <row r="1942">
          <cell r="P1942">
            <v>1941</v>
          </cell>
          <cell r="Q1942" t="str">
            <v>MCMXLI</v>
          </cell>
        </row>
        <row r="1943">
          <cell r="P1943">
            <v>1942</v>
          </cell>
          <cell r="Q1943" t="str">
            <v>MCMXLII</v>
          </cell>
        </row>
        <row r="1944">
          <cell r="P1944">
            <v>1943</v>
          </cell>
          <cell r="Q1944" t="str">
            <v>MCMXLIII</v>
          </cell>
        </row>
        <row r="1945">
          <cell r="P1945">
            <v>1944</v>
          </cell>
          <cell r="Q1945" t="str">
            <v>MCMXLIV</v>
          </cell>
        </row>
        <row r="1946">
          <cell r="P1946">
            <v>1945</v>
          </cell>
          <cell r="Q1946" t="str">
            <v>MCMXLV</v>
          </cell>
        </row>
        <row r="1947">
          <cell r="P1947">
            <v>1946</v>
          </cell>
          <cell r="Q1947" t="str">
            <v>MCMXLVI</v>
          </cell>
        </row>
        <row r="1948">
          <cell r="P1948">
            <v>1947</v>
          </cell>
          <cell r="Q1948" t="str">
            <v>MCMXLVII</v>
          </cell>
        </row>
        <row r="1949">
          <cell r="P1949">
            <v>1948</v>
          </cell>
          <cell r="Q1949" t="str">
            <v>MCMXLVIII</v>
          </cell>
        </row>
        <row r="1950">
          <cell r="P1950">
            <v>1949</v>
          </cell>
          <cell r="Q1950" t="str">
            <v>MCMXLIX</v>
          </cell>
        </row>
        <row r="1951">
          <cell r="P1951">
            <v>1950</v>
          </cell>
          <cell r="Q1951" t="str">
            <v>MCML</v>
          </cell>
        </row>
        <row r="1952">
          <cell r="P1952">
            <v>1951</v>
          </cell>
          <cell r="Q1952" t="str">
            <v>MCMLI</v>
          </cell>
        </row>
        <row r="1953">
          <cell r="P1953">
            <v>1952</v>
          </cell>
          <cell r="Q1953" t="str">
            <v>MCMLII</v>
          </cell>
        </row>
        <row r="1954">
          <cell r="P1954">
            <v>1953</v>
          </cell>
          <cell r="Q1954" t="str">
            <v>MCMLIII</v>
          </cell>
        </row>
        <row r="1955">
          <cell r="P1955">
            <v>1954</v>
          </cell>
          <cell r="Q1955" t="str">
            <v>MCMLIV</v>
          </cell>
        </row>
        <row r="1956">
          <cell r="P1956">
            <v>1955</v>
          </cell>
          <cell r="Q1956" t="str">
            <v>MCMLV</v>
          </cell>
        </row>
        <row r="1957">
          <cell r="P1957">
            <v>1956</v>
          </cell>
          <cell r="Q1957" t="str">
            <v>MCMLVI</v>
          </cell>
        </row>
        <row r="1958">
          <cell r="P1958">
            <v>1957</v>
          </cell>
          <cell r="Q1958" t="str">
            <v>MCMLVII</v>
          </cell>
        </row>
        <row r="1959">
          <cell r="P1959">
            <v>1958</v>
          </cell>
          <cell r="Q1959" t="str">
            <v>MCMLVIII</v>
          </cell>
        </row>
        <row r="1960">
          <cell r="P1960">
            <v>1959</v>
          </cell>
          <cell r="Q1960" t="str">
            <v>MCMLIX</v>
          </cell>
        </row>
        <row r="1961">
          <cell r="P1961">
            <v>1960</v>
          </cell>
          <cell r="Q1961" t="str">
            <v>MCMLX</v>
          </cell>
        </row>
        <row r="1962">
          <cell r="P1962">
            <v>1961</v>
          </cell>
          <cell r="Q1962" t="str">
            <v>MCMLXI</v>
          </cell>
        </row>
        <row r="1963">
          <cell r="P1963">
            <v>1962</v>
          </cell>
          <cell r="Q1963" t="str">
            <v>MCMLXII</v>
          </cell>
        </row>
        <row r="1964">
          <cell r="P1964">
            <v>1963</v>
          </cell>
          <cell r="Q1964" t="str">
            <v>MCMLXIII</v>
          </cell>
        </row>
        <row r="1965">
          <cell r="P1965">
            <v>1964</v>
          </cell>
          <cell r="Q1965" t="str">
            <v>MCMLXIV</v>
          </cell>
        </row>
        <row r="1966">
          <cell r="P1966">
            <v>1965</v>
          </cell>
          <cell r="Q1966" t="str">
            <v>MCMLXV</v>
          </cell>
        </row>
        <row r="1967">
          <cell r="P1967">
            <v>1966</v>
          </cell>
          <cell r="Q1967" t="str">
            <v>MCMLXVI</v>
          </cell>
        </row>
        <row r="1968">
          <cell r="P1968">
            <v>1967</v>
          </cell>
          <cell r="Q1968" t="str">
            <v>MCMLXVII</v>
          </cell>
        </row>
        <row r="1969">
          <cell r="P1969">
            <v>1968</v>
          </cell>
          <cell r="Q1969" t="str">
            <v>MCMLXVIII</v>
          </cell>
        </row>
        <row r="1970">
          <cell r="P1970">
            <v>1969</v>
          </cell>
          <cell r="Q1970" t="str">
            <v>MCMLXIX</v>
          </cell>
        </row>
        <row r="1971">
          <cell r="P1971">
            <v>1970</v>
          </cell>
          <cell r="Q1971" t="str">
            <v>MCMLXX</v>
          </cell>
        </row>
        <row r="1972">
          <cell r="P1972">
            <v>1971</v>
          </cell>
          <cell r="Q1972" t="str">
            <v>MCMLXXI</v>
          </cell>
        </row>
        <row r="1973">
          <cell r="P1973">
            <v>1972</v>
          </cell>
          <cell r="Q1973" t="str">
            <v>MCMLXXII</v>
          </cell>
        </row>
        <row r="1974">
          <cell r="P1974">
            <v>1973</v>
          </cell>
          <cell r="Q1974" t="str">
            <v>MCMLXXIII</v>
          </cell>
        </row>
        <row r="1975">
          <cell r="P1975">
            <v>1974</v>
          </cell>
          <cell r="Q1975" t="str">
            <v>MCMLXXIV</v>
          </cell>
        </row>
        <row r="1976">
          <cell r="P1976">
            <v>1975</v>
          </cell>
          <cell r="Q1976" t="str">
            <v>MCMLXXV</v>
          </cell>
        </row>
        <row r="1977">
          <cell r="P1977">
            <v>1976</v>
          </cell>
          <cell r="Q1977" t="str">
            <v>MCMLXXVI</v>
          </cell>
        </row>
        <row r="1978">
          <cell r="P1978">
            <v>1977</v>
          </cell>
          <cell r="Q1978" t="str">
            <v>MCMLXXVII</v>
          </cell>
        </row>
        <row r="1979">
          <cell r="P1979">
            <v>1978</v>
          </cell>
          <cell r="Q1979" t="str">
            <v>MCMLXXVIII</v>
          </cell>
        </row>
        <row r="1980">
          <cell r="P1980">
            <v>1979</v>
          </cell>
          <cell r="Q1980" t="str">
            <v>MCMLXXIX</v>
          </cell>
        </row>
        <row r="1981">
          <cell r="P1981">
            <v>1980</v>
          </cell>
          <cell r="Q1981" t="str">
            <v>MCMLXXX</v>
          </cell>
        </row>
        <row r="1982">
          <cell r="P1982">
            <v>1981</v>
          </cell>
          <cell r="Q1982" t="str">
            <v>MCMLXXXI</v>
          </cell>
        </row>
        <row r="1983">
          <cell r="P1983">
            <v>1982</v>
          </cell>
          <cell r="Q1983" t="str">
            <v>MCMLXXXII</v>
          </cell>
        </row>
        <row r="1984">
          <cell r="P1984">
            <v>1983</v>
          </cell>
          <cell r="Q1984" t="str">
            <v>MCMLXXXIII</v>
          </cell>
        </row>
        <row r="1985">
          <cell r="P1985">
            <v>1984</v>
          </cell>
          <cell r="Q1985" t="str">
            <v>MCMLXXXIV</v>
          </cell>
        </row>
        <row r="1986">
          <cell r="P1986">
            <v>1985</v>
          </cell>
          <cell r="Q1986" t="str">
            <v>MCMLXXXV</v>
          </cell>
        </row>
        <row r="1987">
          <cell r="P1987">
            <v>1986</v>
          </cell>
          <cell r="Q1987" t="str">
            <v>MCMLXXXVI</v>
          </cell>
        </row>
        <row r="1988">
          <cell r="P1988">
            <v>1987</v>
          </cell>
          <cell r="Q1988" t="str">
            <v>MCMLXXXVII</v>
          </cell>
        </row>
        <row r="1989">
          <cell r="P1989">
            <v>1988</v>
          </cell>
          <cell r="Q1989" t="str">
            <v>MCMLXXXVIII</v>
          </cell>
        </row>
        <row r="1990">
          <cell r="P1990">
            <v>1989</v>
          </cell>
          <cell r="Q1990" t="str">
            <v>MCMLXXXIX</v>
          </cell>
        </row>
        <row r="1991">
          <cell r="P1991">
            <v>1990</v>
          </cell>
          <cell r="Q1991" t="str">
            <v>MCMXC</v>
          </cell>
        </row>
        <row r="1992">
          <cell r="P1992">
            <v>1991</v>
          </cell>
          <cell r="Q1992" t="str">
            <v>MCMXCI</v>
          </cell>
        </row>
        <row r="1993">
          <cell r="P1993">
            <v>1992</v>
          </cell>
          <cell r="Q1993" t="str">
            <v>MCMXCII</v>
          </cell>
        </row>
        <row r="1994">
          <cell r="P1994">
            <v>1993</v>
          </cell>
          <cell r="Q1994" t="str">
            <v>MCMXCIII</v>
          </cell>
        </row>
        <row r="1995">
          <cell r="P1995">
            <v>1994</v>
          </cell>
          <cell r="Q1995" t="str">
            <v>MCMXCIV</v>
          </cell>
        </row>
        <row r="1996">
          <cell r="P1996">
            <v>1995</v>
          </cell>
          <cell r="Q1996" t="str">
            <v>MCMXCV</v>
          </cell>
        </row>
        <row r="1997">
          <cell r="P1997">
            <v>1996</v>
          </cell>
          <cell r="Q1997" t="str">
            <v>MCMXCVI</v>
          </cell>
        </row>
        <row r="1998">
          <cell r="P1998">
            <v>1997</v>
          </cell>
          <cell r="Q1998" t="str">
            <v>MCMXCVII</v>
          </cell>
        </row>
        <row r="1999">
          <cell r="P1999">
            <v>1998</v>
          </cell>
          <cell r="Q1999" t="str">
            <v>MCMXCVIII</v>
          </cell>
        </row>
        <row r="2000">
          <cell r="P2000">
            <v>1999</v>
          </cell>
          <cell r="Q2000" t="str">
            <v>MCMXCIX</v>
          </cell>
        </row>
        <row r="2001">
          <cell r="P2001">
            <v>2000</v>
          </cell>
          <cell r="Q2001" t="str">
            <v>MM</v>
          </cell>
        </row>
        <row r="2002">
          <cell r="P2002">
            <v>2001</v>
          </cell>
          <cell r="Q2002" t="str">
            <v>MMI</v>
          </cell>
        </row>
        <row r="2003">
          <cell r="P2003">
            <v>2002</v>
          </cell>
          <cell r="Q2003" t="str">
            <v>MMII</v>
          </cell>
        </row>
        <row r="2004">
          <cell r="P2004">
            <v>2003</v>
          </cell>
          <cell r="Q2004" t="str">
            <v>MMIII</v>
          </cell>
        </row>
        <row r="2005">
          <cell r="P2005">
            <v>2004</v>
          </cell>
          <cell r="Q2005" t="str">
            <v>MMIV</v>
          </cell>
        </row>
        <row r="2006">
          <cell r="P2006">
            <v>2005</v>
          </cell>
          <cell r="Q2006" t="str">
            <v>MMV</v>
          </cell>
        </row>
        <row r="2007">
          <cell r="P2007">
            <v>2006</v>
          </cell>
          <cell r="Q2007" t="str">
            <v>MMVI</v>
          </cell>
        </row>
        <row r="2008">
          <cell r="P2008">
            <v>2007</v>
          </cell>
          <cell r="Q2008" t="str">
            <v>MMVII</v>
          </cell>
        </row>
        <row r="2009">
          <cell r="P2009">
            <v>2008</v>
          </cell>
          <cell r="Q2009" t="str">
            <v>MMVIII</v>
          </cell>
        </row>
        <row r="2010">
          <cell r="P2010">
            <v>2009</v>
          </cell>
          <cell r="Q2010" t="str">
            <v>MMIX</v>
          </cell>
        </row>
        <row r="2011">
          <cell r="P2011">
            <v>2010</v>
          </cell>
          <cell r="Q2011" t="str">
            <v>MMX</v>
          </cell>
        </row>
        <row r="2012">
          <cell r="P2012">
            <v>2011</v>
          </cell>
          <cell r="Q2012" t="str">
            <v>MMXI</v>
          </cell>
        </row>
        <row r="2013">
          <cell r="P2013">
            <v>2012</v>
          </cell>
          <cell r="Q2013" t="str">
            <v>MMXII</v>
          </cell>
        </row>
        <row r="2014">
          <cell r="P2014">
            <v>2013</v>
          </cell>
          <cell r="Q2014" t="str">
            <v>MMXIII</v>
          </cell>
        </row>
        <row r="2015">
          <cell r="P2015">
            <v>2014</v>
          </cell>
          <cell r="Q2015" t="str">
            <v>MMXIV</v>
          </cell>
        </row>
        <row r="2016">
          <cell r="P2016">
            <v>2015</v>
          </cell>
          <cell r="Q2016" t="str">
            <v>MMXV</v>
          </cell>
        </row>
        <row r="2017">
          <cell r="P2017">
            <v>2016</v>
          </cell>
          <cell r="Q2017" t="str">
            <v>MMXVI</v>
          </cell>
        </row>
        <row r="2018">
          <cell r="P2018">
            <v>2017</v>
          </cell>
          <cell r="Q2018" t="str">
            <v>MMXVII</v>
          </cell>
        </row>
        <row r="2019">
          <cell r="P2019">
            <v>2018</v>
          </cell>
          <cell r="Q2019" t="str">
            <v>MMXVIII</v>
          </cell>
        </row>
        <row r="2020">
          <cell r="P2020">
            <v>2019</v>
          </cell>
          <cell r="Q2020" t="str">
            <v>MMXIX</v>
          </cell>
        </row>
        <row r="2021">
          <cell r="P2021">
            <v>2020</v>
          </cell>
          <cell r="Q2021" t="str">
            <v>MMXX</v>
          </cell>
        </row>
        <row r="2022">
          <cell r="P2022">
            <v>2021</v>
          </cell>
          <cell r="Q2022" t="str">
            <v>MMXXI</v>
          </cell>
        </row>
        <row r="2023">
          <cell r="P2023">
            <v>2022</v>
          </cell>
          <cell r="Q2023" t="str">
            <v>MMXXII</v>
          </cell>
        </row>
        <row r="2024">
          <cell r="P2024">
            <v>2023</v>
          </cell>
          <cell r="Q2024" t="str">
            <v>MMXXIII</v>
          </cell>
        </row>
        <row r="2025">
          <cell r="P2025">
            <v>2024</v>
          </cell>
          <cell r="Q2025" t="str">
            <v>MMXXIV</v>
          </cell>
        </row>
        <row r="2026">
          <cell r="P2026">
            <v>2025</v>
          </cell>
          <cell r="Q2026" t="str">
            <v>MMXXV</v>
          </cell>
        </row>
        <row r="2027">
          <cell r="P2027">
            <v>2026</v>
          </cell>
          <cell r="Q2027" t="str">
            <v>MMXXVI</v>
          </cell>
        </row>
        <row r="2028">
          <cell r="P2028">
            <v>2027</v>
          </cell>
          <cell r="Q2028" t="str">
            <v>MMXXVII</v>
          </cell>
        </row>
        <row r="2029">
          <cell r="P2029">
            <v>2028</v>
          </cell>
          <cell r="Q2029" t="str">
            <v>MMXXVIII</v>
          </cell>
        </row>
        <row r="2030">
          <cell r="P2030">
            <v>2029</v>
          </cell>
          <cell r="Q2030" t="str">
            <v>MMXXIX</v>
          </cell>
        </row>
        <row r="2031">
          <cell r="P2031">
            <v>2030</v>
          </cell>
          <cell r="Q2031" t="str">
            <v>MMXXX</v>
          </cell>
        </row>
        <row r="2032">
          <cell r="P2032">
            <v>2031</v>
          </cell>
          <cell r="Q2032" t="str">
            <v>MMXXXI</v>
          </cell>
        </row>
        <row r="2033">
          <cell r="P2033">
            <v>2032</v>
          </cell>
          <cell r="Q2033" t="str">
            <v>MMXXXII</v>
          </cell>
        </row>
        <row r="2034">
          <cell r="P2034">
            <v>2033</v>
          </cell>
          <cell r="Q2034" t="str">
            <v>MMXXXIII</v>
          </cell>
        </row>
        <row r="2035">
          <cell r="P2035">
            <v>2034</v>
          </cell>
          <cell r="Q2035" t="str">
            <v>MMXXXIV</v>
          </cell>
        </row>
        <row r="2036">
          <cell r="P2036">
            <v>2035</v>
          </cell>
          <cell r="Q2036" t="str">
            <v>MMXXXV</v>
          </cell>
        </row>
        <row r="2037">
          <cell r="P2037">
            <v>2036</v>
          </cell>
          <cell r="Q2037" t="str">
            <v>MMXXXVI</v>
          </cell>
        </row>
        <row r="2038">
          <cell r="P2038">
            <v>2037</v>
          </cell>
          <cell r="Q2038" t="str">
            <v>MMXXXVII</v>
          </cell>
        </row>
        <row r="2039">
          <cell r="P2039">
            <v>2038</v>
          </cell>
          <cell r="Q2039" t="str">
            <v>MMXXXVIII</v>
          </cell>
        </row>
        <row r="2040">
          <cell r="P2040">
            <v>2039</v>
          </cell>
          <cell r="Q2040" t="str">
            <v>MMXXXIX</v>
          </cell>
        </row>
        <row r="2041">
          <cell r="P2041">
            <v>2040</v>
          </cell>
          <cell r="Q2041" t="str">
            <v>MMXL</v>
          </cell>
        </row>
        <row r="2042">
          <cell r="P2042">
            <v>2041</v>
          </cell>
          <cell r="Q2042" t="str">
            <v>MMXLI</v>
          </cell>
        </row>
        <row r="2043">
          <cell r="P2043">
            <v>2042</v>
          </cell>
          <cell r="Q2043" t="str">
            <v>MMXLII</v>
          </cell>
        </row>
        <row r="2044">
          <cell r="P2044">
            <v>2043</v>
          </cell>
          <cell r="Q2044" t="str">
            <v>MMXLIII</v>
          </cell>
        </row>
        <row r="2045">
          <cell r="P2045">
            <v>2044</v>
          </cell>
          <cell r="Q2045" t="str">
            <v>MMXLIV</v>
          </cell>
        </row>
        <row r="2046">
          <cell r="P2046">
            <v>2045</v>
          </cell>
          <cell r="Q2046" t="str">
            <v>MMXLV</v>
          </cell>
        </row>
        <row r="2047">
          <cell r="P2047">
            <v>2046</v>
          </cell>
          <cell r="Q2047" t="str">
            <v>MMXLVI</v>
          </cell>
        </row>
        <row r="2048">
          <cell r="P2048">
            <v>2047</v>
          </cell>
          <cell r="Q2048" t="str">
            <v>MMXLVII</v>
          </cell>
        </row>
        <row r="2049">
          <cell r="P2049">
            <v>2048</v>
          </cell>
          <cell r="Q2049" t="str">
            <v>MMXLVIII</v>
          </cell>
        </row>
        <row r="2050">
          <cell r="P2050">
            <v>2049</v>
          </cell>
          <cell r="Q2050" t="str">
            <v>MMXLIX</v>
          </cell>
        </row>
        <row r="2051">
          <cell r="P2051">
            <v>2050</v>
          </cell>
          <cell r="Q2051" t="str">
            <v>MML</v>
          </cell>
        </row>
        <row r="2052">
          <cell r="P2052">
            <v>2051</v>
          </cell>
          <cell r="Q2052" t="str">
            <v>MMLI</v>
          </cell>
        </row>
        <row r="2053">
          <cell r="P2053">
            <v>2052</v>
          </cell>
          <cell r="Q2053" t="str">
            <v>MMLII</v>
          </cell>
        </row>
        <row r="2054">
          <cell r="P2054">
            <v>2053</v>
          </cell>
          <cell r="Q2054" t="str">
            <v>MMLIII</v>
          </cell>
        </row>
        <row r="2055">
          <cell r="P2055">
            <v>2054</v>
          </cell>
          <cell r="Q2055" t="str">
            <v>MMLIV</v>
          </cell>
        </row>
        <row r="2056">
          <cell r="P2056">
            <v>2055</v>
          </cell>
          <cell r="Q2056" t="str">
            <v>MMLV</v>
          </cell>
        </row>
        <row r="2057">
          <cell r="P2057">
            <v>2056</v>
          </cell>
          <cell r="Q2057" t="str">
            <v>MMLVI</v>
          </cell>
        </row>
        <row r="2058">
          <cell r="P2058">
            <v>2057</v>
          </cell>
          <cell r="Q2058" t="str">
            <v>MMLVII</v>
          </cell>
        </row>
        <row r="2059">
          <cell r="P2059">
            <v>2058</v>
          </cell>
          <cell r="Q2059" t="str">
            <v>MMLVIII</v>
          </cell>
        </row>
        <row r="2060">
          <cell r="P2060">
            <v>2059</v>
          </cell>
          <cell r="Q2060" t="str">
            <v>MMLIX</v>
          </cell>
        </row>
        <row r="2061">
          <cell r="P2061">
            <v>2060</v>
          </cell>
          <cell r="Q2061" t="str">
            <v>MMLX</v>
          </cell>
        </row>
        <row r="2062">
          <cell r="P2062">
            <v>2061</v>
          </cell>
          <cell r="Q2062" t="str">
            <v>MMLXI</v>
          </cell>
        </row>
        <row r="2063">
          <cell r="P2063">
            <v>2062</v>
          </cell>
          <cell r="Q2063" t="str">
            <v>MMLXII</v>
          </cell>
        </row>
        <row r="2064">
          <cell r="P2064">
            <v>2063</v>
          </cell>
          <cell r="Q2064" t="str">
            <v>MMLXIII</v>
          </cell>
        </row>
        <row r="2065">
          <cell r="P2065">
            <v>2064</v>
          </cell>
          <cell r="Q2065" t="str">
            <v>MMLXIV</v>
          </cell>
        </row>
        <row r="2066">
          <cell r="P2066">
            <v>2065</v>
          </cell>
          <cell r="Q2066" t="str">
            <v>MMLXV</v>
          </cell>
        </row>
        <row r="2067">
          <cell r="P2067">
            <v>2066</v>
          </cell>
          <cell r="Q2067" t="str">
            <v>MMLXVI</v>
          </cell>
        </row>
        <row r="2068">
          <cell r="P2068">
            <v>2067</v>
          </cell>
          <cell r="Q2068" t="str">
            <v>MMLXVII</v>
          </cell>
        </row>
        <row r="2069">
          <cell r="P2069">
            <v>2068</v>
          </cell>
          <cell r="Q2069" t="str">
            <v>MMLXVIII</v>
          </cell>
        </row>
        <row r="2070">
          <cell r="P2070">
            <v>2069</v>
          </cell>
          <cell r="Q2070" t="str">
            <v>MMLXIX</v>
          </cell>
        </row>
        <row r="2071">
          <cell r="P2071">
            <v>2070</v>
          </cell>
          <cell r="Q2071" t="str">
            <v>MMLXX</v>
          </cell>
        </row>
        <row r="2072">
          <cell r="P2072">
            <v>2071</v>
          </cell>
          <cell r="Q2072" t="str">
            <v>MMLXXI</v>
          </cell>
        </row>
        <row r="2073">
          <cell r="P2073">
            <v>2072</v>
          </cell>
          <cell r="Q2073" t="str">
            <v>MMLXXII</v>
          </cell>
        </row>
        <row r="2074">
          <cell r="P2074">
            <v>2073</v>
          </cell>
          <cell r="Q2074" t="str">
            <v>MMLXXIII</v>
          </cell>
        </row>
        <row r="2075">
          <cell r="P2075">
            <v>2074</v>
          </cell>
          <cell r="Q2075" t="str">
            <v>MMLXXIV</v>
          </cell>
        </row>
        <row r="2076">
          <cell r="P2076">
            <v>2075</v>
          </cell>
          <cell r="Q2076" t="str">
            <v>MMLXXV</v>
          </cell>
        </row>
        <row r="2077">
          <cell r="P2077">
            <v>2076</v>
          </cell>
          <cell r="Q2077" t="str">
            <v>MMLXXVI</v>
          </cell>
        </row>
        <row r="2078">
          <cell r="P2078">
            <v>2077</v>
          </cell>
          <cell r="Q2078" t="str">
            <v>MMLXXVII</v>
          </cell>
        </row>
        <row r="2079">
          <cell r="P2079">
            <v>2078</v>
          </cell>
          <cell r="Q2079" t="str">
            <v>MMLXXVIII</v>
          </cell>
        </row>
        <row r="2080">
          <cell r="P2080">
            <v>2079</v>
          </cell>
          <cell r="Q2080" t="str">
            <v>MMLXXIX</v>
          </cell>
        </row>
        <row r="2081">
          <cell r="P2081">
            <v>2080</v>
          </cell>
          <cell r="Q2081" t="str">
            <v>MMLXXX</v>
          </cell>
        </row>
        <row r="2082">
          <cell r="P2082">
            <v>2081</v>
          </cell>
          <cell r="Q2082" t="str">
            <v>MMLXXXI</v>
          </cell>
        </row>
        <row r="2083">
          <cell r="P2083">
            <v>2082</v>
          </cell>
          <cell r="Q2083" t="str">
            <v>MMLXXXII</v>
          </cell>
        </row>
        <row r="2084">
          <cell r="P2084">
            <v>2083</v>
          </cell>
          <cell r="Q2084" t="str">
            <v>MMLXXXIII</v>
          </cell>
        </row>
        <row r="2085">
          <cell r="P2085">
            <v>2084</v>
          </cell>
          <cell r="Q2085" t="str">
            <v>MMLXXXIV</v>
          </cell>
        </row>
        <row r="2086">
          <cell r="P2086">
            <v>2085</v>
          </cell>
          <cell r="Q2086" t="str">
            <v>MMLXXXV</v>
          </cell>
        </row>
        <row r="2087">
          <cell r="P2087">
            <v>2086</v>
          </cell>
          <cell r="Q2087" t="str">
            <v>MMLXXXVI</v>
          </cell>
        </row>
        <row r="2088">
          <cell r="P2088">
            <v>2087</v>
          </cell>
          <cell r="Q2088" t="str">
            <v>MMLXXXVII</v>
          </cell>
        </row>
        <row r="2089">
          <cell r="P2089">
            <v>2088</v>
          </cell>
          <cell r="Q2089" t="str">
            <v>MMLXXXVIII</v>
          </cell>
        </row>
        <row r="2090">
          <cell r="P2090">
            <v>2089</v>
          </cell>
          <cell r="Q2090" t="str">
            <v>MMLXXXIX</v>
          </cell>
        </row>
        <row r="2091">
          <cell r="P2091">
            <v>2090</v>
          </cell>
          <cell r="Q2091" t="str">
            <v>MMXC</v>
          </cell>
        </row>
        <row r="2092">
          <cell r="P2092">
            <v>2091</v>
          </cell>
          <cell r="Q2092" t="str">
            <v>MMXCI</v>
          </cell>
        </row>
        <row r="2093">
          <cell r="P2093">
            <v>2092</v>
          </cell>
          <cell r="Q2093" t="str">
            <v>MMXCII</v>
          </cell>
        </row>
        <row r="2094">
          <cell r="P2094">
            <v>2093</v>
          </cell>
          <cell r="Q2094" t="str">
            <v>MMXCIII</v>
          </cell>
        </row>
        <row r="2095">
          <cell r="P2095">
            <v>2094</v>
          </cell>
          <cell r="Q2095" t="str">
            <v>MMXCIV</v>
          </cell>
        </row>
        <row r="2096">
          <cell r="P2096">
            <v>2095</v>
          </cell>
          <cell r="Q2096" t="str">
            <v>MMXCV</v>
          </cell>
        </row>
        <row r="2097">
          <cell r="P2097">
            <v>2096</v>
          </cell>
          <cell r="Q2097" t="str">
            <v>MMXCVI</v>
          </cell>
        </row>
        <row r="2098">
          <cell r="P2098">
            <v>2097</v>
          </cell>
          <cell r="Q2098" t="str">
            <v>MMXCVII</v>
          </cell>
        </row>
        <row r="2099">
          <cell r="P2099">
            <v>2098</v>
          </cell>
          <cell r="Q2099" t="str">
            <v>MMXCVIII</v>
          </cell>
        </row>
        <row r="2100">
          <cell r="P2100">
            <v>2099</v>
          </cell>
          <cell r="Q2100" t="str">
            <v>MMXCIX</v>
          </cell>
        </row>
        <row r="2101">
          <cell r="P2101">
            <v>2100</v>
          </cell>
          <cell r="Q2101" t="str">
            <v>MMC</v>
          </cell>
        </row>
        <row r="2102">
          <cell r="P2102">
            <v>2101</v>
          </cell>
          <cell r="Q2102" t="str">
            <v>MMCI</v>
          </cell>
        </row>
        <row r="2103">
          <cell r="P2103">
            <v>2102</v>
          </cell>
          <cell r="Q2103" t="str">
            <v>MMCII</v>
          </cell>
        </row>
        <row r="2104">
          <cell r="P2104">
            <v>2103</v>
          </cell>
          <cell r="Q2104" t="str">
            <v>MMCIII</v>
          </cell>
        </row>
        <row r="2105">
          <cell r="P2105">
            <v>2104</v>
          </cell>
          <cell r="Q2105" t="str">
            <v>MMCIV</v>
          </cell>
        </row>
        <row r="2106">
          <cell r="P2106">
            <v>2105</v>
          </cell>
          <cell r="Q2106" t="str">
            <v>MMCV</v>
          </cell>
        </row>
        <row r="2107">
          <cell r="P2107">
            <v>2106</v>
          </cell>
          <cell r="Q2107" t="str">
            <v>MMCVI</v>
          </cell>
        </row>
        <row r="2108">
          <cell r="P2108">
            <v>2107</v>
          </cell>
          <cell r="Q2108" t="str">
            <v>MMCVII</v>
          </cell>
        </row>
        <row r="2109">
          <cell r="P2109">
            <v>2108</v>
          </cell>
          <cell r="Q2109" t="str">
            <v>MMCVIII</v>
          </cell>
        </row>
        <row r="2110">
          <cell r="P2110">
            <v>2109</v>
          </cell>
          <cell r="Q2110" t="str">
            <v>MMCIX</v>
          </cell>
        </row>
        <row r="2111">
          <cell r="P2111">
            <v>2110</v>
          </cell>
          <cell r="Q2111" t="str">
            <v>MMCX</v>
          </cell>
        </row>
        <row r="2112">
          <cell r="P2112">
            <v>2111</v>
          </cell>
          <cell r="Q2112" t="str">
            <v>MMCXI</v>
          </cell>
        </row>
        <row r="2113">
          <cell r="P2113">
            <v>2112</v>
          </cell>
          <cell r="Q2113" t="str">
            <v>MMCXII</v>
          </cell>
        </row>
        <row r="2114">
          <cell r="P2114">
            <v>2113</v>
          </cell>
          <cell r="Q2114" t="str">
            <v>MMCXIII</v>
          </cell>
        </row>
        <row r="2115">
          <cell r="P2115">
            <v>2114</v>
          </cell>
          <cell r="Q2115" t="str">
            <v>MMCXIV</v>
          </cell>
        </row>
        <row r="2116">
          <cell r="P2116">
            <v>2115</v>
          </cell>
          <cell r="Q2116" t="str">
            <v>MMCXV</v>
          </cell>
        </row>
        <row r="2117">
          <cell r="P2117">
            <v>2116</v>
          </cell>
          <cell r="Q2117" t="str">
            <v>MMCXVI</v>
          </cell>
        </row>
        <row r="2118">
          <cell r="P2118">
            <v>2117</v>
          </cell>
          <cell r="Q2118" t="str">
            <v>MMCXVII</v>
          </cell>
        </row>
        <row r="2119">
          <cell r="P2119">
            <v>2118</v>
          </cell>
          <cell r="Q2119" t="str">
            <v>MMCXVIII</v>
          </cell>
        </row>
        <row r="2120">
          <cell r="P2120">
            <v>2119</v>
          </cell>
          <cell r="Q2120" t="str">
            <v>MMCXIX</v>
          </cell>
        </row>
        <row r="2121">
          <cell r="P2121">
            <v>2120</v>
          </cell>
          <cell r="Q2121" t="str">
            <v>MMCXX</v>
          </cell>
        </row>
        <row r="2122">
          <cell r="P2122">
            <v>2121</v>
          </cell>
          <cell r="Q2122" t="str">
            <v>MMCXXI</v>
          </cell>
        </row>
        <row r="2123">
          <cell r="P2123">
            <v>2122</v>
          </cell>
          <cell r="Q2123" t="str">
            <v>MMCXXII</v>
          </cell>
        </row>
        <row r="2124">
          <cell r="P2124">
            <v>2123</v>
          </cell>
          <cell r="Q2124" t="str">
            <v>MMCXXIII</v>
          </cell>
        </row>
        <row r="2125">
          <cell r="P2125">
            <v>2124</v>
          </cell>
          <cell r="Q2125" t="str">
            <v>MMCXXIV</v>
          </cell>
        </row>
        <row r="2126">
          <cell r="P2126">
            <v>2125</v>
          </cell>
          <cell r="Q2126" t="str">
            <v>MMCXXV</v>
          </cell>
        </row>
        <row r="2127">
          <cell r="P2127">
            <v>2126</v>
          </cell>
          <cell r="Q2127" t="str">
            <v>MMCXXVI</v>
          </cell>
        </row>
        <row r="2128">
          <cell r="P2128">
            <v>2127</v>
          </cell>
          <cell r="Q2128" t="str">
            <v>MMCXXVII</v>
          </cell>
        </row>
        <row r="2129">
          <cell r="P2129">
            <v>2128</v>
          </cell>
          <cell r="Q2129" t="str">
            <v>MMCXXVIII</v>
          </cell>
        </row>
        <row r="2130">
          <cell r="P2130">
            <v>2129</v>
          </cell>
          <cell r="Q2130" t="str">
            <v>MMCXXIX</v>
          </cell>
        </row>
        <row r="2131">
          <cell r="P2131">
            <v>2130</v>
          </cell>
          <cell r="Q2131" t="str">
            <v>MMCXXX</v>
          </cell>
        </row>
        <row r="2132">
          <cell r="P2132">
            <v>2131</v>
          </cell>
          <cell r="Q2132" t="str">
            <v>MMCXXXI</v>
          </cell>
        </row>
        <row r="2133">
          <cell r="P2133">
            <v>2132</v>
          </cell>
          <cell r="Q2133" t="str">
            <v>MMCXXXII</v>
          </cell>
        </row>
        <row r="2134">
          <cell r="P2134">
            <v>2133</v>
          </cell>
          <cell r="Q2134" t="str">
            <v>MMCXXXIII</v>
          </cell>
        </row>
        <row r="2135">
          <cell r="P2135">
            <v>2134</v>
          </cell>
          <cell r="Q2135" t="str">
            <v>MMCXXXIV</v>
          </cell>
        </row>
        <row r="2136">
          <cell r="P2136">
            <v>2135</v>
          </cell>
          <cell r="Q2136" t="str">
            <v>MMCXXXV</v>
          </cell>
        </row>
        <row r="2137">
          <cell r="P2137">
            <v>2136</v>
          </cell>
          <cell r="Q2137" t="str">
            <v>MMCXXXVI</v>
          </cell>
        </row>
        <row r="2138">
          <cell r="P2138">
            <v>2137</v>
          </cell>
          <cell r="Q2138" t="str">
            <v>MMCXXXVII</v>
          </cell>
        </row>
        <row r="2139">
          <cell r="P2139">
            <v>2138</v>
          </cell>
          <cell r="Q2139" t="str">
            <v>MMCXXXVIII</v>
          </cell>
        </row>
        <row r="2140">
          <cell r="P2140">
            <v>2139</v>
          </cell>
          <cell r="Q2140" t="str">
            <v>MMCXXXIX</v>
          </cell>
        </row>
        <row r="2141">
          <cell r="P2141">
            <v>2140</v>
          </cell>
          <cell r="Q2141" t="str">
            <v>MMCXL</v>
          </cell>
        </row>
        <row r="2142">
          <cell r="P2142">
            <v>2141</v>
          </cell>
          <cell r="Q2142" t="str">
            <v>MMCXLI</v>
          </cell>
        </row>
        <row r="2143">
          <cell r="P2143">
            <v>2142</v>
          </cell>
          <cell r="Q2143" t="str">
            <v>MMCXLII</v>
          </cell>
        </row>
        <row r="2144">
          <cell r="P2144">
            <v>2143</v>
          </cell>
          <cell r="Q2144" t="str">
            <v>MMCXLIII</v>
          </cell>
        </row>
        <row r="2145">
          <cell r="P2145">
            <v>2144</v>
          </cell>
          <cell r="Q2145" t="str">
            <v>MMCXLIV</v>
          </cell>
        </row>
        <row r="2146">
          <cell r="P2146">
            <v>2145</v>
          </cell>
          <cell r="Q2146" t="str">
            <v>MMCXLV</v>
          </cell>
        </row>
        <row r="2147">
          <cell r="P2147">
            <v>2146</v>
          </cell>
          <cell r="Q2147" t="str">
            <v>MMCXLVI</v>
          </cell>
        </row>
        <row r="2148">
          <cell r="P2148">
            <v>2147</v>
          </cell>
          <cell r="Q2148" t="str">
            <v>MMCXLVII</v>
          </cell>
        </row>
        <row r="2149">
          <cell r="P2149">
            <v>2148</v>
          </cell>
          <cell r="Q2149" t="str">
            <v>MMCXLVIII</v>
          </cell>
        </row>
        <row r="2150">
          <cell r="P2150">
            <v>2149</v>
          </cell>
          <cell r="Q2150" t="str">
            <v>MMCXLIX</v>
          </cell>
        </row>
        <row r="2151">
          <cell r="P2151">
            <v>2150</v>
          </cell>
          <cell r="Q2151" t="str">
            <v>MMCL</v>
          </cell>
        </row>
        <row r="2152">
          <cell r="P2152">
            <v>2151</v>
          </cell>
          <cell r="Q2152" t="str">
            <v>MMCLI</v>
          </cell>
        </row>
        <row r="2153">
          <cell r="P2153">
            <v>2152</v>
          </cell>
          <cell r="Q2153" t="str">
            <v>MMCLII</v>
          </cell>
        </row>
        <row r="2154">
          <cell r="P2154">
            <v>2153</v>
          </cell>
          <cell r="Q2154" t="str">
            <v>MMCLIII</v>
          </cell>
        </row>
        <row r="2155">
          <cell r="P2155">
            <v>2154</v>
          </cell>
          <cell r="Q2155" t="str">
            <v>MMCLIV</v>
          </cell>
        </row>
        <row r="2156">
          <cell r="P2156">
            <v>2155</v>
          </cell>
          <cell r="Q2156" t="str">
            <v>MMCLV</v>
          </cell>
        </row>
        <row r="2157">
          <cell r="P2157">
            <v>2156</v>
          </cell>
          <cell r="Q2157" t="str">
            <v>MMCLVI</v>
          </cell>
        </row>
        <row r="2158">
          <cell r="P2158">
            <v>2157</v>
          </cell>
          <cell r="Q2158" t="str">
            <v>MMCLVII</v>
          </cell>
        </row>
        <row r="2159">
          <cell r="P2159">
            <v>2158</v>
          </cell>
          <cell r="Q2159" t="str">
            <v>MMCLVIII</v>
          </cell>
        </row>
        <row r="2160">
          <cell r="P2160">
            <v>2159</v>
          </cell>
          <cell r="Q2160" t="str">
            <v>MMCLIX</v>
          </cell>
        </row>
        <row r="2161">
          <cell r="P2161">
            <v>2160</v>
          </cell>
          <cell r="Q2161" t="str">
            <v>MMCLX</v>
          </cell>
        </row>
        <row r="2162">
          <cell r="P2162">
            <v>2161</v>
          </cell>
          <cell r="Q2162" t="str">
            <v>MMCLXI</v>
          </cell>
        </row>
        <row r="2163">
          <cell r="P2163">
            <v>2162</v>
          </cell>
          <cell r="Q2163" t="str">
            <v>MMCLXII</v>
          </cell>
        </row>
        <row r="2164">
          <cell r="P2164">
            <v>2163</v>
          </cell>
          <cell r="Q2164" t="str">
            <v>MMCLXIII</v>
          </cell>
        </row>
        <row r="2165">
          <cell r="P2165">
            <v>2164</v>
          </cell>
          <cell r="Q2165" t="str">
            <v>MMCLXIV</v>
          </cell>
        </row>
        <row r="2166">
          <cell r="P2166">
            <v>2165</v>
          </cell>
          <cell r="Q2166" t="str">
            <v>MMCLXV</v>
          </cell>
        </row>
        <row r="2167">
          <cell r="P2167">
            <v>2166</v>
          </cell>
          <cell r="Q2167" t="str">
            <v>MMCLXVI</v>
          </cell>
        </row>
        <row r="2168">
          <cell r="P2168">
            <v>2167</v>
          </cell>
          <cell r="Q2168" t="str">
            <v>MMCLXVII</v>
          </cell>
        </row>
        <row r="2169">
          <cell r="P2169">
            <v>2168</v>
          </cell>
          <cell r="Q2169" t="str">
            <v>MMCLXVIII</v>
          </cell>
        </row>
        <row r="2170">
          <cell r="P2170">
            <v>2169</v>
          </cell>
          <cell r="Q2170" t="str">
            <v>MMCLXIX</v>
          </cell>
        </row>
        <row r="2171">
          <cell r="P2171">
            <v>2170</v>
          </cell>
          <cell r="Q2171" t="str">
            <v>MMCLXX</v>
          </cell>
        </row>
        <row r="2172">
          <cell r="P2172">
            <v>2171</v>
          </cell>
          <cell r="Q2172" t="str">
            <v>MMCLXXI</v>
          </cell>
        </row>
        <row r="2173">
          <cell r="P2173">
            <v>2172</v>
          </cell>
          <cell r="Q2173" t="str">
            <v>MMCLXXII</v>
          </cell>
        </row>
        <row r="2174">
          <cell r="P2174">
            <v>2173</v>
          </cell>
          <cell r="Q2174" t="str">
            <v>MMCLXXIII</v>
          </cell>
        </row>
        <row r="2175">
          <cell r="P2175">
            <v>2174</v>
          </cell>
          <cell r="Q2175" t="str">
            <v>MMCLXXIV</v>
          </cell>
        </row>
        <row r="2176">
          <cell r="P2176">
            <v>2175</v>
          </cell>
          <cell r="Q2176" t="str">
            <v>MMCLXXV</v>
          </cell>
        </row>
        <row r="2177">
          <cell r="P2177">
            <v>2176</v>
          </cell>
          <cell r="Q2177" t="str">
            <v>MMCLXXVI</v>
          </cell>
        </row>
        <row r="2178">
          <cell r="P2178">
            <v>2177</v>
          </cell>
          <cell r="Q2178" t="str">
            <v>MMCLXXVII</v>
          </cell>
        </row>
        <row r="2179">
          <cell r="P2179">
            <v>2178</v>
          </cell>
          <cell r="Q2179" t="str">
            <v>MMCLXXVIII</v>
          </cell>
        </row>
        <row r="2180">
          <cell r="P2180">
            <v>2179</v>
          </cell>
          <cell r="Q2180" t="str">
            <v>MMCLXXIX</v>
          </cell>
        </row>
        <row r="2181">
          <cell r="P2181">
            <v>2180</v>
          </cell>
          <cell r="Q2181" t="str">
            <v>MMCLXXX</v>
          </cell>
        </row>
        <row r="2182">
          <cell r="P2182">
            <v>2181</v>
          </cell>
          <cell r="Q2182" t="str">
            <v>MMCLXXXI</v>
          </cell>
        </row>
        <row r="2183">
          <cell r="P2183">
            <v>2182</v>
          </cell>
          <cell r="Q2183" t="str">
            <v>MMCLXXXII</v>
          </cell>
        </row>
        <row r="2184">
          <cell r="P2184">
            <v>2183</v>
          </cell>
          <cell r="Q2184" t="str">
            <v>MMCLXXXIII</v>
          </cell>
        </row>
        <row r="2185">
          <cell r="P2185">
            <v>2184</v>
          </cell>
          <cell r="Q2185" t="str">
            <v>MMCLXXXIV</v>
          </cell>
        </row>
        <row r="2186">
          <cell r="P2186">
            <v>2185</v>
          </cell>
          <cell r="Q2186" t="str">
            <v>MMCLXXXV</v>
          </cell>
        </row>
        <row r="2187">
          <cell r="P2187">
            <v>2186</v>
          </cell>
          <cell r="Q2187" t="str">
            <v>MMCLXXXVI</v>
          </cell>
        </row>
        <row r="2188">
          <cell r="P2188">
            <v>2187</v>
          </cell>
          <cell r="Q2188" t="str">
            <v>MMCLXXXVII</v>
          </cell>
        </row>
        <row r="2189">
          <cell r="P2189">
            <v>2188</v>
          </cell>
          <cell r="Q2189" t="str">
            <v>MMCLXXXVIII</v>
          </cell>
        </row>
        <row r="2190">
          <cell r="P2190">
            <v>2189</v>
          </cell>
          <cell r="Q2190" t="str">
            <v>MMCLXXXIX</v>
          </cell>
        </row>
        <row r="2191">
          <cell r="P2191">
            <v>2190</v>
          </cell>
          <cell r="Q2191" t="str">
            <v>MMCXC</v>
          </cell>
        </row>
        <row r="2192">
          <cell r="P2192">
            <v>2191</v>
          </cell>
          <cell r="Q2192" t="str">
            <v>MMCXCI</v>
          </cell>
        </row>
        <row r="2193">
          <cell r="P2193">
            <v>2192</v>
          </cell>
          <cell r="Q2193" t="str">
            <v>MMCXCII</v>
          </cell>
        </row>
        <row r="2194">
          <cell r="P2194">
            <v>2193</v>
          </cell>
          <cell r="Q2194" t="str">
            <v>MMCXCIII</v>
          </cell>
        </row>
        <row r="2195">
          <cell r="P2195">
            <v>2194</v>
          </cell>
          <cell r="Q2195" t="str">
            <v>MMCXCIV</v>
          </cell>
        </row>
        <row r="2196">
          <cell r="P2196">
            <v>2195</v>
          </cell>
          <cell r="Q2196" t="str">
            <v>MMCXCV</v>
          </cell>
        </row>
        <row r="2197">
          <cell r="P2197">
            <v>2196</v>
          </cell>
          <cell r="Q2197" t="str">
            <v>MMCXCVI</v>
          </cell>
        </row>
        <row r="2198">
          <cell r="P2198">
            <v>2197</v>
          </cell>
          <cell r="Q2198" t="str">
            <v>MMCXCVII</v>
          </cell>
        </row>
        <row r="2199">
          <cell r="P2199">
            <v>2198</v>
          </cell>
          <cell r="Q2199" t="str">
            <v>MMCXCVIII</v>
          </cell>
        </row>
        <row r="2200">
          <cell r="P2200">
            <v>2199</v>
          </cell>
          <cell r="Q2200" t="str">
            <v>MMCXCIX</v>
          </cell>
        </row>
        <row r="2201">
          <cell r="P2201">
            <v>2200</v>
          </cell>
          <cell r="Q2201" t="str">
            <v>MMCC</v>
          </cell>
        </row>
        <row r="2202">
          <cell r="P2202">
            <v>2201</v>
          </cell>
          <cell r="Q2202" t="str">
            <v>MMCCI</v>
          </cell>
        </row>
        <row r="2203">
          <cell r="P2203">
            <v>2202</v>
          </cell>
          <cell r="Q2203" t="str">
            <v>MMCCII</v>
          </cell>
        </row>
        <row r="2204">
          <cell r="P2204">
            <v>2203</v>
          </cell>
          <cell r="Q2204" t="str">
            <v>MMCCIII</v>
          </cell>
        </row>
        <row r="2205">
          <cell r="P2205">
            <v>2204</v>
          </cell>
          <cell r="Q2205" t="str">
            <v>MMCCIV</v>
          </cell>
        </row>
        <row r="2206">
          <cell r="P2206">
            <v>2205</v>
          </cell>
          <cell r="Q2206" t="str">
            <v>MMCCV</v>
          </cell>
        </row>
        <row r="2207">
          <cell r="P2207">
            <v>2206</v>
          </cell>
          <cell r="Q2207" t="str">
            <v>MMCCVI</v>
          </cell>
        </row>
        <row r="2208">
          <cell r="P2208">
            <v>2207</v>
          </cell>
          <cell r="Q2208" t="str">
            <v>MMCCVII</v>
          </cell>
        </row>
        <row r="2209">
          <cell r="P2209">
            <v>2208</v>
          </cell>
          <cell r="Q2209" t="str">
            <v>MMCCVIII</v>
          </cell>
        </row>
        <row r="2210">
          <cell r="P2210">
            <v>2209</v>
          </cell>
          <cell r="Q2210" t="str">
            <v>MMCCIX</v>
          </cell>
        </row>
        <row r="2211">
          <cell r="P2211">
            <v>2210</v>
          </cell>
          <cell r="Q2211" t="str">
            <v>MMCCX</v>
          </cell>
        </row>
        <row r="2212">
          <cell r="P2212">
            <v>2211</v>
          </cell>
          <cell r="Q2212" t="str">
            <v>MMCCXI</v>
          </cell>
        </row>
        <row r="2213">
          <cell r="P2213">
            <v>2212</v>
          </cell>
          <cell r="Q2213" t="str">
            <v>MMCCXII</v>
          </cell>
        </row>
        <row r="2214">
          <cell r="P2214">
            <v>2213</v>
          </cell>
          <cell r="Q2214" t="str">
            <v>MMCCXIII</v>
          </cell>
        </row>
        <row r="2215">
          <cell r="P2215">
            <v>2214</v>
          </cell>
          <cell r="Q2215" t="str">
            <v>MMCCXIV</v>
          </cell>
        </row>
        <row r="2216">
          <cell r="P2216">
            <v>2215</v>
          </cell>
          <cell r="Q2216" t="str">
            <v>MMCCXV</v>
          </cell>
        </row>
        <row r="2217">
          <cell r="P2217">
            <v>2216</v>
          </cell>
          <cell r="Q2217" t="str">
            <v>MMCCXVI</v>
          </cell>
        </row>
        <row r="2218">
          <cell r="P2218">
            <v>2217</v>
          </cell>
          <cell r="Q2218" t="str">
            <v>MMCCXVII</v>
          </cell>
        </row>
        <row r="2219">
          <cell r="P2219">
            <v>2218</v>
          </cell>
          <cell r="Q2219" t="str">
            <v>MMCCXVIII</v>
          </cell>
        </row>
        <row r="2220">
          <cell r="P2220">
            <v>2219</v>
          </cell>
          <cell r="Q2220" t="str">
            <v>MMCCXIX</v>
          </cell>
        </row>
        <row r="2221">
          <cell r="P2221">
            <v>2220</v>
          </cell>
          <cell r="Q2221" t="str">
            <v>MMCCXX</v>
          </cell>
        </row>
        <row r="2222">
          <cell r="P2222">
            <v>2221</v>
          </cell>
          <cell r="Q2222" t="str">
            <v>MMCCXXI</v>
          </cell>
        </row>
        <row r="2223">
          <cell r="P2223">
            <v>2222</v>
          </cell>
          <cell r="Q2223" t="str">
            <v>MMCCXXII</v>
          </cell>
        </row>
        <row r="2224">
          <cell r="P2224">
            <v>2223</v>
          </cell>
          <cell r="Q2224" t="str">
            <v>MMCCXXIII</v>
          </cell>
        </row>
        <row r="2225">
          <cell r="P2225">
            <v>2224</v>
          </cell>
          <cell r="Q2225" t="str">
            <v>MMCCXXIV</v>
          </cell>
        </row>
        <row r="2226">
          <cell r="P2226">
            <v>2225</v>
          </cell>
          <cell r="Q2226" t="str">
            <v>MMCCXXV</v>
          </cell>
        </row>
        <row r="2227">
          <cell r="P2227">
            <v>2226</v>
          </cell>
          <cell r="Q2227" t="str">
            <v>MMCCXXVI</v>
          </cell>
        </row>
        <row r="2228">
          <cell r="P2228">
            <v>2227</v>
          </cell>
          <cell r="Q2228" t="str">
            <v>MMCCXXVII</v>
          </cell>
        </row>
        <row r="2229">
          <cell r="P2229">
            <v>2228</v>
          </cell>
          <cell r="Q2229" t="str">
            <v>MMCCXXVIII</v>
          </cell>
        </row>
        <row r="2230">
          <cell r="P2230">
            <v>2229</v>
          </cell>
          <cell r="Q2230" t="str">
            <v>MMCCXXIX</v>
          </cell>
        </row>
        <row r="2231">
          <cell r="P2231">
            <v>2230</v>
          </cell>
          <cell r="Q2231" t="str">
            <v>MMCCXXX</v>
          </cell>
        </row>
        <row r="2232">
          <cell r="P2232">
            <v>2231</v>
          </cell>
          <cell r="Q2232" t="str">
            <v>MMCCXXXI</v>
          </cell>
        </row>
        <row r="2233">
          <cell r="P2233">
            <v>2232</v>
          </cell>
          <cell r="Q2233" t="str">
            <v>MMCCXXXII</v>
          </cell>
        </row>
        <row r="2234">
          <cell r="P2234">
            <v>2233</v>
          </cell>
          <cell r="Q2234" t="str">
            <v>MMCCXXXIII</v>
          </cell>
        </row>
        <row r="2235">
          <cell r="P2235">
            <v>2234</v>
          </cell>
          <cell r="Q2235" t="str">
            <v>MMCCXXXIV</v>
          </cell>
        </row>
        <row r="2236">
          <cell r="P2236">
            <v>2235</v>
          </cell>
          <cell r="Q2236" t="str">
            <v>MMCCXXXV</v>
          </cell>
        </row>
        <row r="2237">
          <cell r="P2237">
            <v>2236</v>
          </cell>
          <cell r="Q2237" t="str">
            <v>MMCCXXXVI</v>
          </cell>
        </row>
        <row r="2238">
          <cell r="P2238">
            <v>2237</v>
          </cell>
          <cell r="Q2238" t="str">
            <v>MMCCXXXVII</v>
          </cell>
        </row>
        <row r="2239">
          <cell r="P2239">
            <v>2238</v>
          </cell>
          <cell r="Q2239" t="str">
            <v>MMCCXXXVIII</v>
          </cell>
        </row>
        <row r="2240">
          <cell r="P2240">
            <v>2239</v>
          </cell>
          <cell r="Q2240" t="str">
            <v>MMCCXXXIX</v>
          </cell>
        </row>
        <row r="2241">
          <cell r="P2241">
            <v>2240</v>
          </cell>
          <cell r="Q2241" t="str">
            <v>MMCCXL</v>
          </cell>
        </row>
        <row r="2242">
          <cell r="P2242">
            <v>2241</v>
          </cell>
          <cell r="Q2242" t="str">
            <v>MMCCXLI</v>
          </cell>
        </row>
        <row r="2243">
          <cell r="P2243">
            <v>2242</v>
          </cell>
          <cell r="Q2243" t="str">
            <v>MMCCXLII</v>
          </cell>
        </row>
        <row r="2244">
          <cell r="P2244">
            <v>2243</v>
          </cell>
          <cell r="Q2244" t="str">
            <v>MMCCXLIII</v>
          </cell>
        </row>
        <row r="2245">
          <cell r="P2245">
            <v>2244</v>
          </cell>
          <cell r="Q2245" t="str">
            <v>MMCCXLIV</v>
          </cell>
        </row>
        <row r="2246">
          <cell r="P2246">
            <v>2245</v>
          </cell>
          <cell r="Q2246" t="str">
            <v>MMCCXLV</v>
          </cell>
        </row>
        <row r="2247">
          <cell r="P2247">
            <v>2246</v>
          </cell>
          <cell r="Q2247" t="str">
            <v>MMCCXLVI</v>
          </cell>
        </row>
        <row r="2248">
          <cell r="P2248">
            <v>2247</v>
          </cell>
          <cell r="Q2248" t="str">
            <v>MMCCXLVII</v>
          </cell>
        </row>
        <row r="2249">
          <cell r="P2249">
            <v>2248</v>
          </cell>
          <cell r="Q2249" t="str">
            <v>MMCCXLVIII</v>
          </cell>
        </row>
        <row r="2250">
          <cell r="P2250">
            <v>2249</v>
          </cell>
          <cell r="Q2250" t="str">
            <v>MMCCXLIX</v>
          </cell>
        </row>
        <row r="2251">
          <cell r="P2251">
            <v>2250</v>
          </cell>
          <cell r="Q2251" t="str">
            <v>MMCCL</v>
          </cell>
        </row>
        <row r="2252">
          <cell r="P2252">
            <v>2251</v>
          </cell>
          <cell r="Q2252" t="str">
            <v>MMCCLI</v>
          </cell>
        </row>
        <row r="2253">
          <cell r="P2253">
            <v>2252</v>
          </cell>
          <cell r="Q2253" t="str">
            <v>MMCCLII</v>
          </cell>
        </row>
        <row r="2254">
          <cell r="P2254">
            <v>2253</v>
          </cell>
          <cell r="Q2254" t="str">
            <v>MMCCLIII</v>
          </cell>
        </row>
        <row r="2255">
          <cell r="P2255">
            <v>2254</v>
          </cell>
          <cell r="Q2255" t="str">
            <v>MMCCLIV</v>
          </cell>
        </row>
        <row r="2256">
          <cell r="P2256">
            <v>2255</v>
          </cell>
          <cell r="Q2256" t="str">
            <v>MMCCLV</v>
          </cell>
        </row>
        <row r="2257">
          <cell r="P2257">
            <v>2256</v>
          </cell>
          <cell r="Q2257" t="str">
            <v>MMCCLVI</v>
          </cell>
        </row>
        <row r="2258">
          <cell r="P2258">
            <v>2257</v>
          </cell>
          <cell r="Q2258" t="str">
            <v>MMCCLVII</v>
          </cell>
        </row>
        <row r="2259">
          <cell r="P2259">
            <v>2258</v>
          </cell>
          <cell r="Q2259" t="str">
            <v>MMCCLVIII</v>
          </cell>
        </row>
        <row r="2260">
          <cell r="P2260">
            <v>2259</v>
          </cell>
          <cell r="Q2260" t="str">
            <v>MMCCLIX</v>
          </cell>
        </row>
        <row r="2261">
          <cell r="P2261">
            <v>2260</v>
          </cell>
          <cell r="Q2261" t="str">
            <v>MMCCLX</v>
          </cell>
        </row>
        <row r="2262">
          <cell r="P2262">
            <v>2261</v>
          </cell>
          <cell r="Q2262" t="str">
            <v>MMCCLXI</v>
          </cell>
        </row>
        <row r="2263">
          <cell r="P2263">
            <v>2262</v>
          </cell>
          <cell r="Q2263" t="str">
            <v>MMCCLXII</v>
          </cell>
        </row>
        <row r="2264">
          <cell r="P2264">
            <v>2263</v>
          </cell>
          <cell r="Q2264" t="str">
            <v>MMCCLXIII</v>
          </cell>
        </row>
        <row r="2265">
          <cell r="P2265">
            <v>2264</v>
          </cell>
          <cell r="Q2265" t="str">
            <v>MMCCLXIV</v>
          </cell>
        </row>
        <row r="2266">
          <cell r="P2266">
            <v>2265</v>
          </cell>
          <cell r="Q2266" t="str">
            <v>MMCCLXV</v>
          </cell>
        </row>
        <row r="2267">
          <cell r="P2267">
            <v>2266</v>
          </cell>
          <cell r="Q2267" t="str">
            <v>MMCCLXVI</v>
          </cell>
        </row>
        <row r="2268">
          <cell r="P2268">
            <v>2267</v>
          </cell>
          <cell r="Q2268" t="str">
            <v>MMCCLXVII</v>
          </cell>
        </row>
        <row r="2269">
          <cell r="P2269">
            <v>2268</v>
          </cell>
          <cell r="Q2269" t="str">
            <v>MMCCLXVIII</v>
          </cell>
        </row>
        <row r="2270">
          <cell r="P2270">
            <v>2269</v>
          </cell>
          <cell r="Q2270" t="str">
            <v>MMCCLXIX</v>
          </cell>
        </row>
        <row r="2271">
          <cell r="P2271">
            <v>2270</v>
          </cell>
          <cell r="Q2271" t="str">
            <v>MMCCLXX</v>
          </cell>
        </row>
        <row r="2272">
          <cell r="P2272">
            <v>2271</v>
          </cell>
          <cell r="Q2272" t="str">
            <v>MMCCLXXI</v>
          </cell>
        </row>
        <row r="2273">
          <cell r="P2273">
            <v>2272</v>
          </cell>
          <cell r="Q2273" t="str">
            <v>MMCCLXXII</v>
          </cell>
        </row>
        <row r="2274">
          <cell r="P2274">
            <v>2273</v>
          </cell>
          <cell r="Q2274" t="str">
            <v>MMCCLXXIII</v>
          </cell>
        </row>
        <row r="2275">
          <cell r="P2275">
            <v>2274</v>
          </cell>
          <cell r="Q2275" t="str">
            <v>MMCCLXXIV</v>
          </cell>
        </row>
        <row r="2276">
          <cell r="P2276">
            <v>2275</v>
          </cell>
          <cell r="Q2276" t="str">
            <v>MMCCLXXV</v>
          </cell>
        </row>
        <row r="2277">
          <cell r="P2277">
            <v>2276</v>
          </cell>
          <cell r="Q2277" t="str">
            <v>MMCCLXXVI</v>
          </cell>
        </row>
        <row r="2278">
          <cell r="P2278">
            <v>2277</v>
          </cell>
          <cell r="Q2278" t="str">
            <v>MMCCLXXVII</v>
          </cell>
        </row>
        <row r="2279">
          <cell r="P2279">
            <v>2278</v>
          </cell>
          <cell r="Q2279" t="str">
            <v>MMCCLXXVIII</v>
          </cell>
        </row>
        <row r="2280">
          <cell r="P2280">
            <v>2279</v>
          </cell>
          <cell r="Q2280" t="str">
            <v>MMCCLXXIX</v>
          </cell>
        </row>
        <row r="2281">
          <cell r="P2281">
            <v>2280</v>
          </cell>
          <cell r="Q2281" t="str">
            <v>MMCCLXXX</v>
          </cell>
        </row>
        <row r="2282">
          <cell r="P2282">
            <v>2281</v>
          </cell>
          <cell r="Q2282" t="str">
            <v>MMCCLXXXI</v>
          </cell>
        </row>
        <row r="2283">
          <cell r="P2283">
            <v>2282</v>
          </cell>
          <cell r="Q2283" t="str">
            <v>MMCCLXXXII</v>
          </cell>
        </row>
        <row r="2284">
          <cell r="P2284">
            <v>2283</v>
          </cell>
          <cell r="Q2284" t="str">
            <v>MMCCLXXXIII</v>
          </cell>
        </row>
        <row r="2285">
          <cell r="P2285">
            <v>2284</v>
          </cell>
          <cell r="Q2285" t="str">
            <v>MMCCLXXXIV</v>
          </cell>
        </row>
        <row r="2286">
          <cell r="P2286">
            <v>2285</v>
          </cell>
          <cell r="Q2286" t="str">
            <v>MMCCLXXXV</v>
          </cell>
        </row>
        <row r="2287">
          <cell r="P2287">
            <v>2286</v>
          </cell>
          <cell r="Q2287" t="str">
            <v>MMCCLXXXVI</v>
          </cell>
        </row>
        <row r="2288">
          <cell r="P2288">
            <v>2287</v>
          </cell>
          <cell r="Q2288" t="str">
            <v>MMCCLXXXVII</v>
          </cell>
        </row>
        <row r="2289">
          <cell r="P2289">
            <v>2288</v>
          </cell>
          <cell r="Q2289" t="str">
            <v>MMCCLXXXVIII</v>
          </cell>
        </row>
        <row r="2290">
          <cell r="P2290">
            <v>2289</v>
          </cell>
          <cell r="Q2290" t="str">
            <v>MMCCLXXXIX</v>
          </cell>
        </row>
        <row r="2291">
          <cell r="P2291">
            <v>2290</v>
          </cell>
          <cell r="Q2291" t="str">
            <v>MMCCXC</v>
          </cell>
        </row>
        <row r="2292">
          <cell r="P2292">
            <v>2291</v>
          </cell>
          <cell r="Q2292" t="str">
            <v>MMCCXCI</v>
          </cell>
        </row>
        <row r="2293">
          <cell r="P2293">
            <v>2292</v>
          </cell>
          <cell r="Q2293" t="str">
            <v>MMCCXCII</v>
          </cell>
        </row>
        <row r="2294">
          <cell r="P2294">
            <v>2293</v>
          </cell>
          <cell r="Q2294" t="str">
            <v>MMCCXCIII</v>
          </cell>
        </row>
        <row r="2295">
          <cell r="P2295">
            <v>2294</v>
          </cell>
          <cell r="Q2295" t="str">
            <v>MMCCXCIV</v>
          </cell>
        </row>
        <row r="2296">
          <cell r="P2296">
            <v>2295</v>
          </cell>
          <cell r="Q2296" t="str">
            <v>MMCCXCV</v>
          </cell>
        </row>
        <row r="2297">
          <cell r="P2297">
            <v>2296</v>
          </cell>
          <cell r="Q2297" t="str">
            <v>MMCCXCVI</v>
          </cell>
        </row>
        <row r="2298">
          <cell r="P2298">
            <v>2297</v>
          </cell>
          <cell r="Q2298" t="str">
            <v>MMCCXCVII</v>
          </cell>
        </row>
        <row r="2299">
          <cell r="P2299">
            <v>2298</v>
          </cell>
          <cell r="Q2299" t="str">
            <v>MMCCXCVIII</v>
          </cell>
        </row>
        <row r="2300">
          <cell r="P2300">
            <v>2299</v>
          </cell>
          <cell r="Q2300" t="str">
            <v>MMCCXCIX</v>
          </cell>
        </row>
        <row r="2301">
          <cell r="P2301">
            <v>2300</v>
          </cell>
          <cell r="Q2301" t="str">
            <v>MMCCC</v>
          </cell>
        </row>
        <row r="2302">
          <cell r="P2302">
            <v>2301</v>
          </cell>
          <cell r="Q2302" t="str">
            <v>MMCCCI</v>
          </cell>
        </row>
        <row r="2303">
          <cell r="P2303">
            <v>2302</v>
          </cell>
          <cell r="Q2303" t="str">
            <v>MMCCCII</v>
          </cell>
        </row>
        <row r="2304">
          <cell r="P2304">
            <v>2303</v>
          </cell>
          <cell r="Q2304" t="str">
            <v>MMCCCIII</v>
          </cell>
        </row>
        <row r="2305">
          <cell r="P2305">
            <v>2304</v>
          </cell>
          <cell r="Q2305" t="str">
            <v>MMCCCIV</v>
          </cell>
        </row>
        <row r="2306">
          <cell r="P2306">
            <v>2305</v>
          </cell>
          <cell r="Q2306" t="str">
            <v>MMCCCV</v>
          </cell>
        </row>
        <row r="2307">
          <cell r="P2307">
            <v>2306</v>
          </cell>
          <cell r="Q2307" t="str">
            <v>MMCCCVI</v>
          </cell>
        </row>
        <row r="2308">
          <cell r="P2308">
            <v>2307</v>
          </cell>
          <cell r="Q2308" t="str">
            <v>MMCCCVII</v>
          </cell>
        </row>
        <row r="2309">
          <cell r="P2309">
            <v>2308</v>
          </cell>
          <cell r="Q2309" t="str">
            <v>MMCCCVIII</v>
          </cell>
        </row>
        <row r="2310">
          <cell r="P2310">
            <v>2309</v>
          </cell>
          <cell r="Q2310" t="str">
            <v>MMCCCIX</v>
          </cell>
        </row>
        <row r="2311">
          <cell r="P2311">
            <v>2310</v>
          </cell>
          <cell r="Q2311" t="str">
            <v>MMCCCX</v>
          </cell>
        </row>
        <row r="2312">
          <cell r="P2312">
            <v>2311</v>
          </cell>
          <cell r="Q2312" t="str">
            <v>MMCCCXI</v>
          </cell>
        </row>
        <row r="2313">
          <cell r="P2313">
            <v>2312</v>
          </cell>
          <cell r="Q2313" t="str">
            <v>MMCCCXII</v>
          </cell>
        </row>
        <row r="2314">
          <cell r="P2314">
            <v>2313</v>
          </cell>
          <cell r="Q2314" t="str">
            <v>MMCCCXIII</v>
          </cell>
        </row>
        <row r="2315">
          <cell r="P2315">
            <v>2314</v>
          </cell>
          <cell r="Q2315" t="str">
            <v>MMCCCXIV</v>
          </cell>
        </row>
        <row r="2316">
          <cell r="P2316">
            <v>2315</v>
          </cell>
          <cell r="Q2316" t="str">
            <v>MMCCCXV</v>
          </cell>
        </row>
        <row r="2317">
          <cell r="P2317">
            <v>2316</v>
          </cell>
          <cell r="Q2317" t="str">
            <v>MMCCCXVI</v>
          </cell>
        </row>
        <row r="2318">
          <cell r="P2318">
            <v>2317</v>
          </cell>
          <cell r="Q2318" t="str">
            <v>MMCCCXVII</v>
          </cell>
        </row>
        <row r="2319">
          <cell r="P2319">
            <v>2318</v>
          </cell>
          <cell r="Q2319" t="str">
            <v>MMCCCXVIII</v>
          </cell>
        </row>
        <row r="2320">
          <cell r="P2320">
            <v>2319</v>
          </cell>
          <cell r="Q2320" t="str">
            <v>MMCCCXIX</v>
          </cell>
        </row>
        <row r="2321">
          <cell r="P2321">
            <v>2320</v>
          </cell>
          <cell r="Q2321" t="str">
            <v>MMCCCXX</v>
          </cell>
        </row>
        <row r="2322">
          <cell r="P2322">
            <v>2321</v>
          </cell>
          <cell r="Q2322" t="str">
            <v>MMCCCXXI</v>
          </cell>
        </row>
        <row r="2323">
          <cell r="P2323">
            <v>2322</v>
          </cell>
          <cell r="Q2323" t="str">
            <v>MMCCCXXII</v>
          </cell>
        </row>
        <row r="2324">
          <cell r="P2324">
            <v>2323</v>
          </cell>
          <cell r="Q2324" t="str">
            <v>MMCCCXXIII</v>
          </cell>
        </row>
        <row r="2325">
          <cell r="P2325">
            <v>2324</v>
          </cell>
          <cell r="Q2325" t="str">
            <v>MMCCCXXIV</v>
          </cell>
        </row>
        <row r="2326">
          <cell r="P2326">
            <v>2325</v>
          </cell>
          <cell r="Q2326" t="str">
            <v>MMCCCXXV</v>
          </cell>
        </row>
        <row r="2327">
          <cell r="P2327">
            <v>2326</v>
          </cell>
          <cell r="Q2327" t="str">
            <v>MMCCCXXVI</v>
          </cell>
        </row>
        <row r="2328">
          <cell r="P2328">
            <v>2327</v>
          </cell>
          <cell r="Q2328" t="str">
            <v>MMCCCXXVII</v>
          </cell>
        </row>
        <row r="2329">
          <cell r="P2329">
            <v>2328</v>
          </cell>
          <cell r="Q2329" t="str">
            <v>MMCCCXXVIII</v>
          </cell>
        </row>
        <row r="2330">
          <cell r="P2330">
            <v>2329</v>
          </cell>
          <cell r="Q2330" t="str">
            <v>MMCCCXXIX</v>
          </cell>
        </row>
        <row r="2331">
          <cell r="P2331">
            <v>2330</v>
          </cell>
          <cell r="Q2331" t="str">
            <v>MMCCCXXX</v>
          </cell>
        </row>
        <row r="2332">
          <cell r="P2332">
            <v>2331</v>
          </cell>
          <cell r="Q2332" t="str">
            <v>MMCCCXXXI</v>
          </cell>
        </row>
        <row r="2333">
          <cell r="P2333">
            <v>2332</v>
          </cell>
          <cell r="Q2333" t="str">
            <v>MMCCCXXXII</v>
          </cell>
        </row>
        <row r="2334">
          <cell r="P2334">
            <v>2333</v>
          </cell>
          <cell r="Q2334" t="str">
            <v>MMCCCXXXIII</v>
          </cell>
        </row>
        <row r="2335">
          <cell r="P2335">
            <v>2334</v>
          </cell>
          <cell r="Q2335" t="str">
            <v>MMCCCXXXIV</v>
          </cell>
        </row>
        <row r="2336">
          <cell r="P2336">
            <v>2335</v>
          </cell>
          <cell r="Q2336" t="str">
            <v>MMCCCXXXV</v>
          </cell>
        </row>
        <row r="2337">
          <cell r="P2337">
            <v>2336</v>
          </cell>
          <cell r="Q2337" t="str">
            <v>MMCCCXXXVI</v>
          </cell>
        </row>
        <row r="2338">
          <cell r="P2338">
            <v>2337</v>
          </cell>
          <cell r="Q2338" t="str">
            <v>MMCCCXXXVII</v>
          </cell>
        </row>
        <row r="2339">
          <cell r="P2339">
            <v>2338</v>
          </cell>
          <cell r="Q2339" t="str">
            <v>MMCCCXXXVIII</v>
          </cell>
        </row>
        <row r="2340">
          <cell r="P2340">
            <v>2339</v>
          </cell>
          <cell r="Q2340" t="str">
            <v>MMCCCXXXIX</v>
          </cell>
        </row>
        <row r="2341">
          <cell r="P2341">
            <v>2340</v>
          </cell>
          <cell r="Q2341" t="str">
            <v>MMCCCXL</v>
          </cell>
        </row>
        <row r="2342">
          <cell r="P2342">
            <v>2341</v>
          </cell>
          <cell r="Q2342" t="str">
            <v>MMCCCXLI</v>
          </cell>
        </row>
        <row r="2343">
          <cell r="P2343">
            <v>2342</v>
          </cell>
          <cell r="Q2343" t="str">
            <v>MMCCCXLII</v>
          </cell>
        </row>
        <row r="2344">
          <cell r="P2344">
            <v>2343</v>
          </cell>
          <cell r="Q2344" t="str">
            <v>MMCCCXLIII</v>
          </cell>
        </row>
        <row r="2345">
          <cell r="P2345">
            <v>2344</v>
          </cell>
          <cell r="Q2345" t="str">
            <v>MMCCCXLIV</v>
          </cell>
        </row>
        <row r="2346">
          <cell r="P2346">
            <v>2345</v>
          </cell>
          <cell r="Q2346" t="str">
            <v>MMCCCXLV</v>
          </cell>
        </row>
        <row r="2347">
          <cell r="P2347">
            <v>2346</v>
          </cell>
          <cell r="Q2347" t="str">
            <v>MMCCCXLVI</v>
          </cell>
        </row>
        <row r="2348">
          <cell r="P2348">
            <v>2347</v>
          </cell>
          <cell r="Q2348" t="str">
            <v>MMCCCXLVII</v>
          </cell>
        </row>
        <row r="2349">
          <cell r="P2349">
            <v>2348</v>
          </cell>
          <cell r="Q2349" t="str">
            <v>MMCCCXLVIII</v>
          </cell>
        </row>
        <row r="2350">
          <cell r="P2350">
            <v>2349</v>
          </cell>
          <cell r="Q2350" t="str">
            <v>MMCCCXLIX</v>
          </cell>
        </row>
        <row r="2351">
          <cell r="P2351">
            <v>2350</v>
          </cell>
          <cell r="Q2351" t="str">
            <v>MMCCCL</v>
          </cell>
        </row>
        <row r="2352">
          <cell r="P2352">
            <v>2351</v>
          </cell>
          <cell r="Q2352" t="str">
            <v>MMCCCLI</v>
          </cell>
        </row>
        <row r="2353">
          <cell r="P2353">
            <v>2352</v>
          </cell>
          <cell r="Q2353" t="str">
            <v>MMCCCLII</v>
          </cell>
        </row>
        <row r="2354">
          <cell r="P2354">
            <v>2353</v>
          </cell>
          <cell r="Q2354" t="str">
            <v>MMCCCLIII</v>
          </cell>
        </row>
        <row r="2355">
          <cell r="P2355">
            <v>2354</v>
          </cell>
          <cell r="Q2355" t="str">
            <v>MMCCCLIV</v>
          </cell>
        </row>
        <row r="2356">
          <cell r="P2356">
            <v>2355</v>
          </cell>
          <cell r="Q2356" t="str">
            <v>MMCCCLV</v>
          </cell>
        </row>
        <row r="2357">
          <cell r="P2357">
            <v>2356</v>
          </cell>
          <cell r="Q2357" t="str">
            <v>MMCCCLVI</v>
          </cell>
        </row>
        <row r="2358">
          <cell r="P2358">
            <v>2357</v>
          </cell>
          <cell r="Q2358" t="str">
            <v>MMCCCLVII</v>
          </cell>
        </row>
        <row r="2359">
          <cell r="P2359">
            <v>2358</v>
          </cell>
          <cell r="Q2359" t="str">
            <v>MMCCCLVIII</v>
          </cell>
        </row>
        <row r="2360">
          <cell r="P2360">
            <v>2359</v>
          </cell>
          <cell r="Q2360" t="str">
            <v>MMCCCLIX</v>
          </cell>
        </row>
        <row r="2361">
          <cell r="P2361">
            <v>2360</v>
          </cell>
          <cell r="Q2361" t="str">
            <v>MMCCCLX</v>
          </cell>
        </row>
        <row r="2362">
          <cell r="P2362">
            <v>2361</v>
          </cell>
          <cell r="Q2362" t="str">
            <v>MMCCCLXI</v>
          </cell>
        </row>
        <row r="2363">
          <cell r="P2363">
            <v>2362</v>
          </cell>
          <cell r="Q2363" t="str">
            <v>MMCCCLXII</v>
          </cell>
        </row>
        <row r="2364">
          <cell r="P2364">
            <v>2363</v>
          </cell>
          <cell r="Q2364" t="str">
            <v>MMCCCLXIII</v>
          </cell>
        </row>
        <row r="2365">
          <cell r="P2365">
            <v>2364</v>
          </cell>
          <cell r="Q2365" t="str">
            <v>MMCCCLXIV</v>
          </cell>
        </row>
        <row r="2366">
          <cell r="P2366">
            <v>2365</v>
          </cell>
          <cell r="Q2366" t="str">
            <v>MMCCCLXV</v>
          </cell>
        </row>
        <row r="2367">
          <cell r="P2367">
            <v>2366</v>
          </cell>
          <cell r="Q2367" t="str">
            <v>MMCCCLXVI</v>
          </cell>
        </row>
        <row r="2368">
          <cell r="P2368">
            <v>2367</v>
          </cell>
          <cell r="Q2368" t="str">
            <v>MMCCCLXVII</v>
          </cell>
        </row>
        <row r="2369">
          <cell r="P2369">
            <v>2368</v>
          </cell>
          <cell r="Q2369" t="str">
            <v>MMCCCLXVIII</v>
          </cell>
        </row>
        <row r="2370">
          <cell r="P2370">
            <v>2369</v>
          </cell>
          <cell r="Q2370" t="str">
            <v>MMCCCLXIX</v>
          </cell>
        </row>
        <row r="2371">
          <cell r="P2371">
            <v>2370</v>
          </cell>
          <cell r="Q2371" t="str">
            <v>MMCCCLXX</v>
          </cell>
        </row>
        <row r="2372">
          <cell r="P2372">
            <v>2371</v>
          </cell>
          <cell r="Q2372" t="str">
            <v>MMCCCLXXI</v>
          </cell>
        </row>
        <row r="2373">
          <cell r="P2373">
            <v>2372</v>
          </cell>
          <cell r="Q2373" t="str">
            <v>MMCCCLXXII</v>
          </cell>
        </row>
        <row r="2374">
          <cell r="P2374">
            <v>2373</v>
          </cell>
          <cell r="Q2374" t="str">
            <v>MMCCCLXXIII</v>
          </cell>
        </row>
        <row r="2375">
          <cell r="P2375">
            <v>2374</v>
          </cell>
          <cell r="Q2375" t="str">
            <v>MMCCCLXXIV</v>
          </cell>
        </row>
        <row r="2376">
          <cell r="P2376">
            <v>2375</v>
          </cell>
          <cell r="Q2376" t="str">
            <v>MMCCCLXXV</v>
          </cell>
        </row>
        <row r="2377">
          <cell r="P2377">
            <v>2376</v>
          </cell>
          <cell r="Q2377" t="str">
            <v>MMCCCLXXVI</v>
          </cell>
        </row>
        <row r="2378">
          <cell r="P2378">
            <v>2377</v>
          </cell>
          <cell r="Q2378" t="str">
            <v>MMCCCLXXVII</v>
          </cell>
        </row>
        <row r="2379">
          <cell r="P2379">
            <v>2378</v>
          </cell>
          <cell r="Q2379" t="str">
            <v>MMCCCLXXVIII</v>
          </cell>
        </row>
        <row r="2380">
          <cell r="P2380">
            <v>2379</v>
          </cell>
          <cell r="Q2380" t="str">
            <v>MMCCCLXXIX</v>
          </cell>
        </row>
        <row r="2381">
          <cell r="P2381">
            <v>2380</v>
          </cell>
          <cell r="Q2381" t="str">
            <v>MMCCCLXXX</v>
          </cell>
        </row>
        <row r="2382">
          <cell r="P2382">
            <v>2381</v>
          </cell>
          <cell r="Q2382" t="str">
            <v>MMCCCLXXXI</v>
          </cell>
        </row>
        <row r="2383">
          <cell r="P2383">
            <v>2382</v>
          </cell>
          <cell r="Q2383" t="str">
            <v>MMCCCLXXXII</v>
          </cell>
        </row>
        <row r="2384">
          <cell r="P2384">
            <v>2383</v>
          </cell>
          <cell r="Q2384" t="str">
            <v>MMCCCLXXXIII</v>
          </cell>
        </row>
        <row r="2385">
          <cell r="P2385">
            <v>2384</v>
          </cell>
          <cell r="Q2385" t="str">
            <v>MMCCCLXXXIV</v>
          </cell>
        </row>
        <row r="2386">
          <cell r="P2386">
            <v>2385</v>
          </cell>
          <cell r="Q2386" t="str">
            <v>MMCCCLXXXV</v>
          </cell>
        </row>
        <row r="2387">
          <cell r="P2387">
            <v>2386</v>
          </cell>
          <cell r="Q2387" t="str">
            <v>MMCCCLXXXVI</v>
          </cell>
        </row>
        <row r="2388">
          <cell r="P2388">
            <v>2387</v>
          </cell>
          <cell r="Q2388" t="str">
            <v>MMCCCLXXXVII</v>
          </cell>
        </row>
        <row r="2389">
          <cell r="P2389">
            <v>2388</v>
          </cell>
          <cell r="Q2389" t="str">
            <v>MMCCCLXXXVIII</v>
          </cell>
        </row>
        <row r="2390">
          <cell r="P2390">
            <v>2389</v>
          </cell>
          <cell r="Q2390" t="str">
            <v>MMCCCLXXXIX</v>
          </cell>
        </row>
        <row r="2391">
          <cell r="P2391">
            <v>2390</v>
          </cell>
          <cell r="Q2391" t="str">
            <v>MMCCCXC</v>
          </cell>
        </row>
        <row r="2392">
          <cell r="P2392">
            <v>2391</v>
          </cell>
          <cell r="Q2392" t="str">
            <v>MMCCCXCI</v>
          </cell>
        </row>
        <row r="2393">
          <cell r="P2393">
            <v>2392</v>
          </cell>
          <cell r="Q2393" t="str">
            <v>MMCCCXCII</v>
          </cell>
        </row>
        <row r="2394">
          <cell r="P2394">
            <v>2393</v>
          </cell>
          <cell r="Q2394" t="str">
            <v>MMCCCXCIII</v>
          </cell>
        </row>
        <row r="2395">
          <cell r="P2395">
            <v>2394</v>
          </cell>
          <cell r="Q2395" t="str">
            <v>MMCCCXCIV</v>
          </cell>
        </row>
        <row r="2396">
          <cell r="P2396">
            <v>2395</v>
          </cell>
          <cell r="Q2396" t="str">
            <v>MMCCCXCV</v>
          </cell>
        </row>
        <row r="2397">
          <cell r="P2397">
            <v>2396</v>
          </cell>
          <cell r="Q2397" t="str">
            <v>MMCCCXCVI</v>
          </cell>
        </row>
        <row r="2398">
          <cell r="P2398">
            <v>2397</v>
          </cell>
          <cell r="Q2398" t="str">
            <v>MMCCCXCVII</v>
          </cell>
        </row>
        <row r="2399">
          <cell r="P2399">
            <v>2398</v>
          </cell>
          <cell r="Q2399" t="str">
            <v>MMCCCXCVIII</v>
          </cell>
        </row>
        <row r="2400">
          <cell r="P2400">
            <v>2399</v>
          </cell>
          <cell r="Q2400" t="str">
            <v>MMCCCXCIX</v>
          </cell>
        </row>
        <row r="2401">
          <cell r="P2401">
            <v>2400</v>
          </cell>
          <cell r="Q2401" t="str">
            <v>MMCD</v>
          </cell>
        </row>
        <row r="2402">
          <cell r="P2402">
            <v>2401</v>
          </cell>
          <cell r="Q2402" t="str">
            <v>MMCDI</v>
          </cell>
        </row>
        <row r="2403">
          <cell r="P2403">
            <v>2402</v>
          </cell>
          <cell r="Q2403" t="str">
            <v>MMCDII</v>
          </cell>
        </row>
        <row r="2404">
          <cell r="P2404">
            <v>2403</v>
          </cell>
          <cell r="Q2404" t="str">
            <v>MMCDIII</v>
          </cell>
        </row>
        <row r="2405">
          <cell r="P2405">
            <v>2404</v>
          </cell>
          <cell r="Q2405" t="str">
            <v>MMCDIV</v>
          </cell>
        </row>
        <row r="2406">
          <cell r="P2406">
            <v>2405</v>
          </cell>
          <cell r="Q2406" t="str">
            <v>MMCDV</v>
          </cell>
        </row>
        <row r="2407">
          <cell r="P2407">
            <v>2406</v>
          </cell>
          <cell r="Q2407" t="str">
            <v>MMCDVI</v>
          </cell>
        </row>
        <row r="2408">
          <cell r="P2408">
            <v>2407</v>
          </cell>
          <cell r="Q2408" t="str">
            <v>MMCDVII</v>
          </cell>
        </row>
        <row r="2409">
          <cell r="P2409">
            <v>2408</v>
          </cell>
          <cell r="Q2409" t="str">
            <v>MMCDVIII</v>
          </cell>
        </row>
        <row r="2410">
          <cell r="P2410">
            <v>2409</v>
          </cell>
          <cell r="Q2410" t="str">
            <v>MMCDIX</v>
          </cell>
        </row>
        <row r="2411">
          <cell r="P2411">
            <v>2410</v>
          </cell>
          <cell r="Q2411" t="str">
            <v>MMCDX</v>
          </cell>
        </row>
        <row r="2412">
          <cell r="P2412">
            <v>2411</v>
          </cell>
          <cell r="Q2412" t="str">
            <v>MMCDXI</v>
          </cell>
        </row>
        <row r="2413">
          <cell r="P2413">
            <v>2412</v>
          </cell>
          <cell r="Q2413" t="str">
            <v>MMCDXII</v>
          </cell>
        </row>
        <row r="2414">
          <cell r="P2414">
            <v>2413</v>
          </cell>
          <cell r="Q2414" t="str">
            <v>MMCDXIII</v>
          </cell>
        </row>
        <row r="2415">
          <cell r="P2415">
            <v>2414</v>
          </cell>
          <cell r="Q2415" t="str">
            <v>MMCDXIV</v>
          </cell>
        </row>
        <row r="2416">
          <cell r="P2416">
            <v>2415</v>
          </cell>
          <cell r="Q2416" t="str">
            <v>MMCDXV</v>
          </cell>
        </row>
        <row r="2417">
          <cell r="P2417">
            <v>2416</v>
          </cell>
          <cell r="Q2417" t="str">
            <v>MMCDXVI</v>
          </cell>
        </row>
        <row r="2418">
          <cell r="P2418">
            <v>2417</v>
          </cell>
          <cell r="Q2418" t="str">
            <v>MMCDXVII</v>
          </cell>
        </row>
        <row r="2419">
          <cell r="P2419">
            <v>2418</v>
          </cell>
          <cell r="Q2419" t="str">
            <v>MMCDXVIII</v>
          </cell>
        </row>
        <row r="2420">
          <cell r="P2420">
            <v>2419</v>
          </cell>
          <cell r="Q2420" t="str">
            <v>MMCDXIX</v>
          </cell>
        </row>
        <row r="2421">
          <cell r="P2421">
            <v>2420</v>
          </cell>
          <cell r="Q2421" t="str">
            <v>MMCDXX</v>
          </cell>
        </row>
        <row r="2422">
          <cell r="P2422">
            <v>2421</v>
          </cell>
          <cell r="Q2422" t="str">
            <v>MMCDXXI</v>
          </cell>
        </row>
        <row r="2423">
          <cell r="P2423">
            <v>2422</v>
          </cell>
          <cell r="Q2423" t="str">
            <v>MMCDXXII</v>
          </cell>
        </row>
        <row r="2424">
          <cell r="P2424">
            <v>2423</v>
          </cell>
          <cell r="Q2424" t="str">
            <v>MMCDXXIII</v>
          </cell>
        </row>
        <row r="2425">
          <cell r="P2425">
            <v>2424</v>
          </cell>
          <cell r="Q2425" t="str">
            <v>MMCDXXIV</v>
          </cell>
        </row>
        <row r="2426">
          <cell r="P2426">
            <v>2425</v>
          </cell>
          <cell r="Q2426" t="str">
            <v>MMCDXXV</v>
          </cell>
        </row>
        <row r="2427">
          <cell r="P2427">
            <v>2426</v>
          </cell>
          <cell r="Q2427" t="str">
            <v>MMCDXXVI</v>
          </cell>
        </row>
        <row r="2428">
          <cell r="P2428">
            <v>2427</v>
          </cell>
          <cell r="Q2428" t="str">
            <v>MMCDXXVII</v>
          </cell>
        </row>
        <row r="2429">
          <cell r="P2429">
            <v>2428</v>
          </cell>
          <cell r="Q2429" t="str">
            <v>MMCDXXVIII</v>
          </cell>
        </row>
        <row r="2430">
          <cell r="P2430">
            <v>2429</v>
          </cell>
          <cell r="Q2430" t="str">
            <v>MMCDXXIX</v>
          </cell>
        </row>
        <row r="2431">
          <cell r="P2431">
            <v>2430</v>
          </cell>
          <cell r="Q2431" t="str">
            <v>MMCDXXX</v>
          </cell>
        </row>
        <row r="2432">
          <cell r="P2432">
            <v>2431</v>
          </cell>
          <cell r="Q2432" t="str">
            <v>MMCDXXXI</v>
          </cell>
        </row>
        <row r="2433">
          <cell r="P2433">
            <v>2432</v>
          </cell>
          <cell r="Q2433" t="str">
            <v>MMCDXXXII</v>
          </cell>
        </row>
        <row r="2434">
          <cell r="P2434">
            <v>2433</v>
          </cell>
          <cell r="Q2434" t="str">
            <v>MMCDXXXIII</v>
          </cell>
        </row>
        <row r="2435">
          <cell r="P2435">
            <v>2434</v>
          </cell>
          <cell r="Q2435" t="str">
            <v>MMCDXXXIV</v>
          </cell>
        </row>
        <row r="2436">
          <cell r="P2436">
            <v>2435</v>
          </cell>
          <cell r="Q2436" t="str">
            <v>MMCDXXXV</v>
          </cell>
        </row>
        <row r="2437">
          <cell r="P2437">
            <v>2436</v>
          </cell>
          <cell r="Q2437" t="str">
            <v>MMCDXXXVI</v>
          </cell>
        </row>
        <row r="2438">
          <cell r="P2438">
            <v>2437</v>
          </cell>
          <cell r="Q2438" t="str">
            <v>MMCDXXXVII</v>
          </cell>
        </row>
        <row r="2439">
          <cell r="P2439">
            <v>2438</v>
          </cell>
          <cell r="Q2439" t="str">
            <v>MMCDXXXVIII</v>
          </cell>
        </row>
        <row r="2440">
          <cell r="P2440">
            <v>2439</v>
          </cell>
          <cell r="Q2440" t="str">
            <v>MMCDXXXIX</v>
          </cell>
        </row>
        <row r="2441">
          <cell r="P2441">
            <v>2440</v>
          </cell>
          <cell r="Q2441" t="str">
            <v>MMCDXL</v>
          </cell>
        </row>
        <row r="2442">
          <cell r="P2442">
            <v>2441</v>
          </cell>
          <cell r="Q2442" t="str">
            <v>MMCDXLI</v>
          </cell>
        </row>
        <row r="2443">
          <cell r="P2443">
            <v>2442</v>
          </cell>
          <cell r="Q2443" t="str">
            <v>MMCDXLII</v>
          </cell>
        </row>
        <row r="2444">
          <cell r="P2444">
            <v>2443</v>
          </cell>
          <cell r="Q2444" t="str">
            <v>MMCDXLIII</v>
          </cell>
        </row>
        <row r="2445">
          <cell r="P2445">
            <v>2444</v>
          </cell>
          <cell r="Q2445" t="str">
            <v>MMCDXLIV</v>
          </cell>
        </row>
        <row r="2446">
          <cell r="P2446">
            <v>2445</v>
          </cell>
          <cell r="Q2446" t="str">
            <v>MMCDXLV</v>
          </cell>
        </row>
        <row r="2447">
          <cell r="P2447">
            <v>2446</v>
          </cell>
          <cell r="Q2447" t="str">
            <v>MMCDXLVI</v>
          </cell>
        </row>
        <row r="2448">
          <cell r="P2448">
            <v>2447</v>
          </cell>
          <cell r="Q2448" t="str">
            <v>MMCDXLVII</v>
          </cell>
        </row>
        <row r="2449">
          <cell r="P2449">
            <v>2448</v>
          </cell>
          <cell r="Q2449" t="str">
            <v>MMCDXLVIII</v>
          </cell>
        </row>
        <row r="2450">
          <cell r="P2450">
            <v>2449</v>
          </cell>
          <cell r="Q2450" t="str">
            <v>MMCDXLIX</v>
          </cell>
        </row>
        <row r="2451">
          <cell r="P2451">
            <v>2450</v>
          </cell>
          <cell r="Q2451" t="str">
            <v>MMCDL</v>
          </cell>
        </row>
        <row r="2452">
          <cell r="P2452">
            <v>2451</v>
          </cell>
          <cell r="Q2452" t="str">
            <v>MMCDLI</v>
          </cell>
        </row>
        <row r="2453">
          <cell r="P2453">
            <v>2452</v>
          </cell>
          <cell r="Q2453" t="str">
            <v>MMCDLII</v>
          </cell>
        </row>
        <row r="2454">
          <cell r="P2454">
            <v>2453</v>
          </cell>
          <cell r="Q2454" t="str">
            <v>MMCDLIII</v>
          </cell>
        </row>
        <row r="2455">
          <cell r="P2455">
            <v>2454</v>
          </cell>
          <cell r="Q2455" t="str">
            <v>MMCDLIV</v>
          </cell>
        </row>
        <row r="2456">
          <cell r="P2456">
            <v>2455</v>
          </cell>
          <cell r="Q2456" t="str">
            <v>MMCDLV</v>
          </cell>
        </row>
        <row r="2457">
          <cell r="P2457">
            <v>2456</v>
          </cell>
          <cell r="Q2457" t="str">
            <v>MMCDLVI</v>
          </cell>
        </row>
        <row r="2458">
          <cell r="P2458">
            <v>2457</v>
          </cell>
          <cell r="Q2458" t="str">
            <v>MMCDLVII</v>
          </cell>
        </row>
        <row r="2459">
          <cell r="P2459">
            <v>2458</v>
          </cell>
          <cell r="Q2459" t="str">
            <v>MMCDLVIII</v>
          </cell>
        </row>
        <row r="2460">
          <cell r="P2460">
            <v>2459</v>
          </cell>
          <cell r="Q2460" t="str">
            <v>MMCDLIX</v>
          </cell>
        </row>
        <row r="2461">
          <cell r="P2461">
            <v>2460</v>
          </cell>
          <cell r="Q2461" t="str">
            <v>MMCDLX</v>
          </cell>
        </row>
        <row r="2462">
          <cell r="P2462">
            <v>2461</v>
          </cell>
          <cell r="Q2462" t="str">
            <v>MMCDLXI</v>
          </cell>
        </row>
        <row r="2463">
          <cell r="P2463">
            <v>2462</v>
          </cell>
          <cell r="Q2463" t="str">
            <v>MMCDLXII</v>
          </cell>
        </row>
        <row r="2464">
          <cell r="P2464">
            <v>2463</v>
          </cell>
          <cell r="Q2464" t="str">
            <v>MMCDLXIII</v>
          </cell>
        </row>
        <row r="2465">
          <cell r="P2465">
            <v>2464</v>
          </cell>
          <cell r="Q2465" t="str">
            <v>MMCDLXIV</v>
          </cell>
        </row>
        <row r="2466">
          <cell r="P2466">
            <v>2465</v>
          </cell>
          <cell r="Q2466" t="str">
            <v>MMCDLXV</v>
          </cell>
        </row>
        <row r="2467">
          <cell r="P2467">
            <v>2466</v>
          </cell>
          <cell r="Q2467" t="str">
            <v>MMCDLXVI</v>
          </cell>
        </row>
        <row r="2468">
          <cell r="P2468">
            <v>2467</v>
          </cell>
          <cell r="Q2468" t="str">
            <v>MMCDLXVII</v>
          </cell>
        </row>
        <row r="2469">
          <cell r="P2469">
            <v>2468</v>
          </cell>
          <cell r="Q2469" t="str">
            <v>MMCDLXVIII</v>
          </cell>
        </row>
        <row r="2470">
          <cell r="P2470">
            <v>2469</v>
          </cell>
          <cell r="Q2470" t="str">
            <v>MMCDLXIX</v>
          </cell>
        </row>
        <row r="2471">
          <cell r="P2471">
            <v>2470</v>
          </cell>
          <cell r="Q2471" t="str">
            <v>MMCDLXX</v>
          </cell>
        </row>
        <row r="2472">
          <cell r="P2472">
            <v>2471</v>
          </cell>
          <cell r="Q2472" t="str">
            <v>MMCDLXXI</v>
          </cell>
        </row>
        <row r="2473">
          <cell r="P2473">
            <v>2472</v>
          </cell>
          <cell r="Q2473" t="str">
            <v>MMCDLXXII</v>
          </cell>
        </row>
        <row r="2474">
          <cell r="P2474">
            <v>2473</v>
          </cell>
          <cell r="Q2474" t="str">
            <v>MMCDLXXIII</v>
          </cell>
        </row>
        <row r="2475">
          <cell r="P2475">
            <v>2474</v>
          </cell>
          <cell r="Q2475" t="str">
            <v>MMCDLXXIV</v>
          </cell>
        </row>
        <row r="2476">
          <cell r="P2476">
            <v>2475</v>
          </cell>
          <cell r="Q2476" t="str">
            <v>MMCDLXXV</v>
          </cell>
        </row>
        <row r="2477">
          <cell r="P2477">
            <v>2476</v>
          </cell>
          <cell r="Q2477" t="str">
            <v>MMCDLXXVI</v>
          </cell>
        </row>
        <row r="2478">
          <cell r="P2478">
            <v>2477</v>
          </cell>
          <cell r="Q2478" t="str">
            <v>MMCDLXXVII</v>
          </cell>
        </row>
        <row r="2479">
          <cell r="P2479">
            <v>2478</v>
          </cell>
          <cell r="Q2479" t="str">
            <v>MMCDLXXVIII</v>
          </cell>
        </row>
        <row r="2480">
          <cell r="P2480">
            <v>2479</v>
          </cell>
          <cell r="Q2480" t="str">
            <v>MMCDLXXIX</v>
          </cell>
        </row>
        <row r="2481">
          <cell r="P2481">
            <v>2480</v>
          </cell>
          <cell r="Q2481" t="str">
            <v>MMCDLXXX</v>
          </cell>
        </row>
        <row r="2482">
          <cell r="P2482">
            <v>2481</v>
          </cell>
          <cell r="Q2482" t="str">
            <v>MMCDLXXXI</v>
          </cell>
        </row>
        <row r="2483">
          <cell r="P2483">
            <v>2482</v>
          </cell>
          <cell r="Q2483" t="str">
            <v>MMCDLXXXII</v>
          </cell>
        </row>
        <row r="2484">
          <cell r="P2484">
            <v>2483</v>
          </cell>
          <cell r="Q2484" t="str">
            <v>MMCDLXXXIII</v>
          </cell>
        </row>
        <row r="2485">
          <cell r="P2485">
            <v>2484</v>
          </cell>
          <cell r="Q2485" t="str">
            <v>MMCDLXXXIV</v>
          </cell>
        </row>
        <row r="2486">
          <cell r="P2486">
            <v>2485</v>
          </cell>
          <cell r="Q2486" t="str">
            <v>MMCDLXXXV</v>
          </cell>
        </row>
        <row r="2487">
          <cell r="P2487">
            <v>2486</v>
          </cell>
          <cell r="Q2487" t="str">
            <v>MMCDLXXXVI</v>
          </cell>
        </row>
        <row r="2488">
          <cell r="P2488">
            <v>2487</v>
          </cell>
          <cell r="Q2488" t="str">
            <v>MMCDLXXXVII</v>
          </cell>
        </row>
        <row r="2489">
          <cell r="P2489">
            <v>2488</v>
          </cell>
          <cell r="Q2489" t="str">
            <v>MMCDLXXXVIII</v>
          </cell>
        </row>
        <row r="2490">
          <cell r="P2490">
            <v>2489</v>
          </cell>
          <cell r="Q2490" t="str">
            <v>MMCDLXXXIX</v>
          </cell>
        </row>
        <row r="2491">
          <cell r="P2491">
            <v>2490</v>
          </cell>
          <cell r="Q2491" t="str">
            <v>MMCDXC</v>
          </cell>
        </row>
        <row r="2492">
          <cell r="P2492">
            <v>2491</v>
          </cell>
          <cell r="Q2492" t="str">
            <v>MMCDXCI</v>
          </cell>
        </row>
        <row r="2493">
          <cell r="P2493">
            <v>2492</v>
          </cell>
          <cell r="Q2493" t="str">
            <v>MMCDXCII</v>
          </cell>
        </row>
        <row r="2494">
          <cell r="P2494">
            <v>2493</v>
          </cell>
          <cell r="Q2494" t="str">
            <v>MMCDXCIII</v>
          </cell>
        </row>
        <row r="2495">
          <cell r="P2495">
            <v>2494</v>
          </cell>
          <cell r="Q2495" t="str">
            <v>MMCDXCIV</v>
          </cell>
        </row>
        <row r="2496">
          <cell r="P2496">
            <v>2495</v>
          </cell>
          <cell r="Q2496" t="str">
            <v>MMCDXCV</v>
          </cell>
        </row>
        <row r="2497">
          <cell r="P2497">
            <v>2496</v>
          </cell>
          <cell r="Q2497" t="str">
            <v>MMCDXCVI</v>
          </cell>
        </row>
        <row r="2498">
          <cell r="P2498">
            <v>2497</v>
          </cell>
          <cell r="Q2498" t="str">
            <v>MMCDXCVII</v>
          </cell>
        </row>
        <row r="2499">
          <cell r="P2499">
            <v>2498</v>
          </cell>
          <cell r="Q2499" t="str">
            <v>MMCDXCVIII</v>
          </cell>
        </row>
        <row r="2500">
          <cell r="P2500">
            <v>2499</v>
          </cell>
          <cell r="Q2500" t="str">
            <v>MMCDXCIX</v>
          </cell>
        </row>
        <row r="2501">
          <cell r="P2501">
            <v>2500</v>
          </cell>
          <cell r="Q2501" t="str">
            <v>MMD</v>
          </cell>
        </row>
        <row r="2502">
          <cell r="P2502">
            <v>2501</v>
          </cell>
          <cell r="Q2502" t="str">
            <v>MMDI</v>
          </cell>
        </row>
        <row r="2503">
          <cell r="P2503">
            <v>2502</v>
          </cell>
          <cell r="Q2503" t="str">
            <v>MMDII</v>
          </cell>
        </row>
        <row r="2504">
          <cell r="P2504">
            <v>2503</v>
          </cell>
          <cell r="Q2504" t="str">
            <v>MMDIII</v>
          </cell>
        </row>
        <row r="2505">
          <cell r="P2505">
            <v>2504</v>
          </cell>
          <cell r="Q2505" t="str">
            <v>MMDIV</v>
          </cell>
        </row>
        <row r="2506">
          <cell r="P2506">
            <v>2505</v>
          </cell>
          <cell r="Q2506" t="str">
            <v>MMDV</v>
          </cell>
        </row>
        <row r="2507">
          <cell r="P2507">
            <v>2506</v>
          </cell>
          <cell r="Q2507" t="str">
            <v>MMDVI</v>
          </cell>
        </row>
        <row r="2508">
          <cell r="P2508">
            <v>2507</v>
          </cell>
          <cell r="Q2508" t="str">
            <v>MMDVII</v>
          </cell>
        </row>
        <row r="2509">
          <cell r="P2509">
            <v>2508</v>
          </cell>
          <cell r="Q2509" t="str">
            <v>MMDVIII</v>
          </cell>
        </row>
        <row r="2510">
          <cell r="P2510">
            <v>2509</v>
          </cell>
          <cell r="Q2510" t="str">
            <v>MMDIX</v>
          </cell>
        </row>
        <row r="2511">
          <cell r="P2511">
            <v>2510</v>
          </cell>
          <cell r="Q2511" t="str">
            <v>MMDX</v>
          </cell>
        </row>
        <row r="2512">
          <cell r="P2512">
            <v>2511</v>
          </cell>
          <cell r="Q2512" t="str">
            <v>MMDXI</v>
          </cell>
        </row>
        <row r="2513">
          <cell r="P2513">
            <v>2512</v>
          </cell>
          <cell r="Q2513" t="str">
            <v>MMDXII</v>
          </cell>
        </row>
        <row r="2514">
          <cell r="P2514">
            <v>2513</v>
          </cell>
          <cell r="Q2514" t="str">
            <v>MMDXIII</v>
          </cell>
        </row>
        <row r="2515">
          <cell r="P2515">
            <v>2514</v>
          </cell>
          <cell r="Q2515" t="str">
            <v>MMDXIV</v>
          </cell>
        </row>
        <row r="2516">
          <cell r="P2516">
            <v>2515</v>
          </cell>
          <cell r="Q2516" t="str">
            <v>MMDXV</v>
          </cell>
        </row>
        <row r="2517">
          <cell r="P2517">
            <v>2516</v>
          </cell>
          <cell r="Q2517" t="str">
            <v>MMDXVI</v>
          </cell>
        </row>
        <row r="2518">
          <cell r="P2518">
            <v>2517</v>
          </cell>
          <cell r="Q2518" t="str">
            <v>MMDXVII</v>
          </cell>
        </row>
        <row r="2519">
          <cell r="P2519">
            <v>2518</v>
          </cell>
          <cell r="Q2519" t="str">
            <v>MMDXVIII</v>
          </cell>
        </row>
        <row r="2520">
          <cell r="P2520">
            <v>2519</v>
          </cell>
          <cell r="Q2520" t="str">
            <v>MMDXIX</v>
          </cell>
        </row>
        <row r="2521">
          <cell r="P2521">
            <v>2520</v>
          </cell>
          <cell r="Q2521" t="str">
            <v>MMDXX</v>
          </cell>
        </row>
        <row r="2522">
          <cell r="P2522">
            <v>2521</v>
          </cell>
          <cell r="Q2522" t="str">
            <v>MMDXXI</v>
          </cell>
        </row>
        <row r="2523">
          <cell r="P2523">
            <v>2522</v>
          </cell>
          <cell r="Q2523" t="str">
            <v>MMDXXII</v>
          </cell>
        </row>
        <row r="2524">
          <cell r="P2524">
            <v>2523</v>
          </cell>
          <cell r="Q2524" t="str">
            <v>MMDXXIII</v>
          </cell>
        </row>
        <row r="2525">
          <cell r="P2525">
            <v>2524</v>
          </cell>
          <cell r="Q2525" t="str">
            <v>MMDXXIV</v>
          </cell>
        </row>
        <row r="2526">
          <cell r="P2526">
            <v>2525</v>
          </cell>
          <cell r="Q2526" t="str">
            <v>MMDXXV</v>
          </cell>
        </row>
        <row r="2527">
          <cell r="P2527">
            <v>2526</v>
          </cell>
          <cell r="Q2527" t="str">
            <v>MMDXXVI</v>
          </cell>
        </row>
        <row r="2528">
          <cell r="P2528">
            <v>2527</v>
          </cell>
          <cell r="Q2528" t="str">
            <v>MMDXXVII</v>
          </cell>
        </row>
        <row r="2529">
          <cell r="P2529">
            <v>2528</v>
          </cell>
          <cell r="Q2529" t="str">
            <v>MMDXXVIII</v>
          </cell>
        </row>
        <row r="2530">
          <cell r="P2530">
            <v>2529</v>
          </cell>
          <cell r="Q2530" t="str">
            <v>MMDXXIX</v>
          </cell>
        </row>
        <row r="2531">
          <cell r="P2531">
            <v>2530</v>
          </cell>
          <cell r="Q2531" t="str">
            <v>MMDXXX</v>
          </cell>
        </row>
        <row r="2532">
          <cell r="P2532">
            <v>2531</v>
          </cell>
          <cell r="Q2532" t="str">
            <v>MMDXXXI</v>
          </cell>
        </row>
        <row r="2533">
          <cell r="P2533">
            <v>2532</v>
          </cell>
          <cell r="Q2533" t="str">
            <v>MMDXXXII</v>
          </cell>
        </row>
        <row r="2534">
          <cell r="P2534">
            <v>2533</v>
          </cell>
          <cell r="Q2534" t="str">
            <v>MMDXXXIII</v>
          </cell>
        </row>
        <row r="2535">
          <cell r="P2535">
            <v>2534</v>
          </cell>
          <cell r="Q2535" t="str">
            <v>MMDXXXIV</v>
          </cell>
        </row>
        <row r="2536">
          <cell r="P2536">
            <v>2535</v>
          </cell>
          <cell r="Q2536" t="str">
            <v>MMDXXXV</v>
          </cell>
        </row>
        <row r="2537">
          <cell r="P2537">
            <v>2536</v>
          </cell>
          <cell r="Q2537" t="str">
            <v>MMDXXXVI</v>
          </cell>
        </row>
        <row r="2538">
          <cell r="P2538">
            <v>2537</v>
          </cell>
          <cell r="Q2538" t="str">
            <v>MMDXXXVII</v>
          </cell>
        </row>
        <row r="2539">
          <cell r="P2539">
            <v>2538</v>
          </cell>
          <cell r="Q2539" t="str">
            <v>MMDXXXVIII</v>
          </cell>
        </row>
        <row r="2540">
          <cell r="P2540">
            <v>2539</v>
          </cell>
          <cell r="Q2540" t="str">
            <v>MMDXXXIX</v>
          </cell>
        </row>
        <row r="2541">
          <cell r="P2541">
            <v>2540</v>
          </cell>
          <cell r="Q2541" t="str">
            <v>MMDXL</v>
          </cell>
        </row>
        <row r="2542">
          <cell r="P2542">
            <v>2541</v>
          </cell>
          <cell r="Q2542" t="str">
            <v>MMDXLI</v>
          </cell>
        </row>
        <row r="2543">
          <cell r="P2543">
            <v>2542</v>
          </cell>
          <cell r="Q2543" t="str">
            <v>MMDXLII</v>
          </cell>
        </row>
        <row r="2544">
          <cell r="P2544">
            <v>2543</v>
          </cell>
          <cell r="Q2544" t="str">
            <v>MMDXLIII</v>
          </cell>
        </row>
        <row r="2545">
          <cell r="P2545">
            <v>2544</v>
          </cell>
          <cell r="Q2545" t="str">
            <v>MMDXLIV</v>
          </cell>
        </row>
        <row r="2546">
          <cell r="P2546">
            <v>2545</v>
          </cell>
          <cell r="Q2546" t="str">
            <v>MMDXLV</v>
          </cell>
        </row>
        <row r="2547">
          <cell r="P2547">
            <v>2546</v>
          </cell>
          <cell r="Q2547" t="str">
            <v>MMDXLVI</v>
          </cell>
        </row>
        <row r="2548">
          <cell r="P2548">
            <v>2547</v>
          </cell>
          <cell r="Q2548" t="str">
            <v>MMDXLVII</v>
          </cell>
        </row>
        <row r="2549">
          <cell r="P2549">
            <v>2548</v>
          </cell>
          <cell r="Q2549" t="str">
            <v>MMDXLVIII</v>
          </cell>
        </row>
        <row r="2550">
          <cell r="P2550">
            <v>2549</v>
          </cell>
          <cell r="Q2550" t="str">
            <v>MMDXLIX</v>
          </cell>
        </row>
        <row r="2551">
          <cell r="P2551">
            <v>2550</v>
          </cell>
          <cell r="Q2551" t="str">
            <v>MMDL</v>
          </cell>
        </row>
        <row r="2552">
          <cell r="P2552">
            <v>2551</v>
          </cell>
          <cell r="Q2552" t="str">
            <v>MMDLI</v>
          </cell>
        </row>
        <row r="2553">
          <cell r="P2553">
            <v>2552</v>
          </cell>
          <cell r="Q2553" t="str">
            <v>MMDLII</v>
          </cell>
        </row>
        <row r="2554">
          <cell r="P2554">
            <v>2553</v>
          </cell>
          <cell r="Q2554" t="str">
            <v>MMDLIII</v>
          </cell>
        </row>
        <row r="2555">
          <cell r="P2555">
            <v>2554</v>
          </cell>
          <cell r="Q2555" t="str">
            <v>MMDLIV</v>
          </cell>
        </row>
        <row r="2556">
          <cell r="P2556">
            <v>2555</v>
          </cell>
          <cell r="Q2556" t="str">
            <v>MMDLV</v>
          </cell>
        </row>
        <row r="2557">
          <cell r="P2557">
            <v>2556</v>
          </cell>
          <cell r="Q2557" t="str">
            <v>MMDLVI</v>
          </cell>
        </row>
        <row r="2558">
          <cell r="P2558">
            <v>2557</v>
          </cell>
          <cell r="Q2558" t="str">
            <v>MMDLVII</v>
          </cell>
        </row>
        <row r="2559">
          <cell r="P2559">
            <v>2558</v>
          </cell>
          <cell r="Q2559" t="str">
            <v>MMDLVIII</v>
          </cell>
        </row>
        <row r="2560">
          <cell r="P2560">
            <v>2559</v>
          </cell>
          <cell r="Q2560" t="str">
            <v>MMDLIX</v>
          </cell>
        </row>
        <row r="2561">
          <cell r="P2561">
            <v>2560</v>
          </cell>
          <cell r="Q2561" t="str">
            <v>MMDLX</v>
          </cell>
        </row>
        <row r="2562">
          <cell r="P2562">
            <v>2561</v>
          </cell>
          <cell r="Q2562" t="str">
            <v>MMDLXI</v>
          </cell>
        </row>
        <row r="2563">
          <cell r="P2563">
            <v>2562</v>
          </cell>
          <cell r="Q2563" t="str">
            <v>MMDLXII</v>
          </cell>
        </row>
        <row r="2564">
          <cell r="P2564">
            <v>2563</v>
          </cell>
          <cell r="Q2564" t="str">
            <v>MMDLXIII</v>
          </cell>
        </row>
        <row r="2565">
          <cell r="P2565">
            <v>2564</v>
          </cell>
          <cell r="Q2565" t="str">
            <v>MMDLXIV</v>
          </cell>
        </row>
        <row r="2566">
          <cell r="P2566">
            <v>2565</v>
          </cell>
          <cell r="Q2566" t="str">
            <v>MMDLXV</v>
          </cell>
        </row>
        <row r="2567">
          <cell r="P2567">
            <v>2566</v>
          </cell>
          <cell r="Q2567" t="str">
            <v>MMDLXVI</v>
          </cell>
        </row>
        <row r="2568">
          <cell r="P2568">
            <v>2567</v>
          </cell>
          <cell r="Q2568" t="str">
            <v>MMDLXVII</v>
          </cell>
        </row>
        <row r="2569">
          <cell r="P2569">
            <v>2568</v>
          </cell>
          <cell r="Q2569" t="str">
            <v>MMDLXVIII</v>
          </cell>
        </row>
        <row r="2570">
          <cell r="P2570">
            <v>2569</v>
          </cell>
          <cell r="Q2570" t="str">
            <v>MMDLXIX</v>
          </cell>
        </row>
        <row r="2571">
          <cell r="P2571">
            <v>2570</v>
          </cell>
          <cell r="Q2571" t="str">
            <v>MMDLXX</v>
          </cell>
        </row>
        <row r="2572">
          <cell r="P2572">
            <v>2571</v>
          </cell>
          <cell r="Q2572" t="str">
            <v>MMDLXXI</v>
          </cell>
        </row>
        <row r="2573">
          <cell r="P2573">
            <v>2572</v>
          </cell>
          <cell r="Q2573" t="str">
            <v>MMDLXXII</v>
          </cell>
        </row>
        <row r="2574">
          <cell r="P2574">
            <v>2573</v>
          </cell>
          <cell r="Q2574" t="str">
            <v>MMDLXXIII</v>
          </cell>
        </row>
        <row r="2575">
          <cell r="P2575">
            <v>2574</v>
          </cell>
          <cell r="Q2575" t="str">
            <v>MMDLXXIV</v>
          </cell>
        </row>
        <row r="2576">
          <cell r="P2576">
            <v>2575</v>
          </cell>
          <cell r="Q2576" t="str">
            <v>MMDLXXV</v>
          </cell>
        </row>
        <row r="2577">
          <cell r="P2577">
            <v>2576</v>
          </cell>
          <cell r="Q2577" t="str">
            <v>MMDLXXVI</v>
          </cell>
        </row>
        <row r="2578">
          <cell r="P2578">
            <v>2577</v>
          </cell>
          <cell r="Q2578" t="str">
            <v>MMDLXXVII</v>
          </cell>
        </row>
        <row r="2579">
          <cell r="P2579">
            <v>2578</v>
          </cell>
          <cell r="Q2579" t="str">
            <v>MMDLXXVIII</v>
          </cell>
        </row>
        <row r="2580">
          <cell r="P2580">
            <v>2579</v>
          </cell>
          <cell r="Q2580" t="str">
            <v>MMDLXXIX</v>
          </cell>
        </row>
        <row r="2581">
          <cell r="P2581">
            <v>2580</v>
          </cell>
          <cell r="Q2581" t="str">
            <v>MMDLXXX</v>
          </cell>
        </row>
        <row r="2582">
          <cell r="P2582">
            <v>2581</v>
          </cell>
          <cell r="Q2582" t="str">
            <v>MMDLXXXI</v>
          </cell>
        </row>
        <row r="2583">
          <cell r="P2583">
            <v>2582</v>
          </cell>
          <cell r="Q2583" t="str">
            <v>MMDLXXXII</v>
          </cell>
        </row>
        <row r="2584">
          <cell r="P2584">
            <v>2583</v>
          </cell>
          <cell r="Q2584" t="str">
            <v>MMDLXXXIII</v>
          </cell>
        </row>
        <row r="2585">
          <cell r="P2585">
            <v>2584</v>
          </cell>
          <cell r="Q2585" t="str">
            <v>MMDLXXXIV</v>
          </cell>
        </row>
        <row r="2586">
          <cell r="P2586">
            <v>2585</v>
          </cell>
          <cell r="Q2586" t="str">
            <v>MMDLXXXV</v>
          </cell>
        </row>
        <row r="2587">
          <cell r="P2587">
            <v>2586</v>
          </cell>
          <cell r="Q2587" t="str">
            <v>MMDLXXXVI</v>
          </cell>
        </row>
        <row r="2588">
          <cell r="P2588">
            <v>2587</v>
          </cell>
          <cell r="Q2588" t="str">
            <v>MMDLXXXVII</v>
          </cell>
        </row>
        <row r="2589">
          <cell r="P2589">
            <v>2588</v>
          </cell>
          <cell r="Q2589" t="str">
            <v>MMDLXXXVIII</v>
          </cell>
        </row>
        <row r="2590">
          <cell r="P2590">
            <v>2589</v>
          </cell>
          <cell r="Q2590" t="str">
            <v>MMDLXXXIX</v>
          </cell>
        </row>
        <row r="2591">
          <cell r="P2591">
            <v>2590</v>
          </cell>
          <cell r="Q2591" t="str">
            <v>MMDXC</v>
          </cell>
        </row>
        <row r="2592">
          <cell r="P2592">
            <v>2591</v>
          </cell>
          <cell r="Q2592" t="str">
            <v>MMDXCI</v>
          </cell>
        </row>
        <row r="2593">
          <cell r="P2593">
            <v>2592</v>
          </cell>
          <cell r="Q2593" t="str">
            <v>MMDXCII</v>
          </cell>
        </row>
        <row r="2594">
          <cell r="P2594">
            <v>2593</v>
          </cell>
          <cell r="Q2594" t="str">
            <v>MMDXCIII</v>
          </cell>
        </row>
        <row r="2595">
          <cell r="P2595">
            <v>2594</v>
          </cell>
          <cell r="Q2595" t="str">
            <v>MMDXCIV</v>
          </cell>
        </row>
        <row r="2596">
          <cell r="P2596">
            <v>2595</v>
          </cell>
          <cell r="Q2596" t="str">
            <v>MMDXCV</v>
          </cell>
        </row>
        <row r="2597">
          <cell r="P2597">
            <v>2596</v>
          </cell>
          <cell r="Q2597" t="str">
            <v>MMDXCVI</v>
          </cell>
        </row>
        <row r="2598">
          <cell r="P2598">
            <v>2597</v>
          </cell>
          <cell r="Q2598" t="str">
            <v>MMDXCVII</v>
          </cell>
        </row>
        <row r="2599">
          <cell r="P2599">
            <v>2598</v>
          </cell>
          <cell r="Q2599" t="str">
            <v>MMDXCVIII</v>
          </cell>
        </row>
        <row r="2600">
          <cell r="P2600">
            <v>2599</v>
          </cell>
          <cell r="Q2600" t="str">
            <v>MMDXCIX</v>
          </cell>
        </row>
        <row r="2601">
          <cell r="P2601">
            <v>2600</v>
          </cell>
          <cell r="Q2601" t="str">
            <v>MMDC</v>
          </cell>
        </row>
        <row r="2602">
          <cell r="P2602">
            <v>2601</v>
          </cell>
          <cell r="Q2602" t="str">
            <v>MMDCI</v>
          </cell>
        </row>
        <row r="2603">
          <cell r="P2603">
            <v>2602</v>
          </cell>
          <cell r="Q2603" t="str">
            <v>MMDCII</v>
          </cell>
        </row>
        <row r="2604">
          <cell r="P2604">
            <v>2603</v>
          </cell>
          <cell r="Q2604" t="str">
            <v>MMDCIII</v>
          </cell>
        </row>
        <row r="2605">
          <cell r="P2605">
            <v>2604</v>
          </cell>
          <cell r="Q2605" t="str">
            <v>MMDCIV</v>
          </cell>
        </row>
        <row r="2606">
          <cell r="P2606">
            <v>2605</v>
          </cell>
          <cell r="Q2606" t="str">
            <v>MMDCV</v>
          </cell>
        </row>
        <row r="2607">
          <cell r="P2607">
            <v>2606</v>
          </cell>
          <cell r="Q2607" t="str">
            <v>MMDCVI</v>
          </cell>
        </row>
        <row r="2608">
          <cell r="P2608">
            <v>2607</v>
          </cell>
          <cell r="Q2608" t="str">
            <v>MMDCVII</v>
          </cell>
        </row>
        <row r="2609">
          <cell r="P2609">
            <v>2608</v>
          </cell>
          <cell r="Q2609" t="str">
            <v>MMDCVIII</v>
          </cell>
        </row>
        <row r="2610">
          <cell r="P2610">
            <v>2609</v>
          </cell>
          <cell r="Q2610" t="str">
            <v>MMDCIX</v>
          </cell>
        </row>
        <row r="2611">
          <cell r="P2611">
            <v>2610</v>
          </cell>
          <cell r="Q2611" t="str">
            <v>MMDCX</v>
          </cell>
        </row>
        <row r="2612">
          <cell r="P2612">
            <v>2611</v>
          </cell>
          <cell r="Q2612" t="str">
            <v>MMDCXI</v>
          </cell>
        </row>
        <row r="2613">
          <cell r="P2613">
            <v>2612</v>
          </cell>
          <cell r="Q2613" t="str">
            <v>MMDCXII</v>
          </cell>
        </row>
        <row r="2614">
          <cell r="P2614">
            <v>2613</v>
          </cell>
          <cell r="Q2614" t="str">
            <v>MMDCXIII</v>
          </cell>
        </row>
        <row r="2615">
          <cell r="P2615">
            <v>2614</v>
          </cell>
          <cell r="Q2615" t="str">
            <v>MMDCXIV</v>
          </cell>
        </row>
        <row r="2616">
          <cell r="P2616">
            <v>2615</v>
          </cell>
          <cell r="Q2616" t="str">
            <v>MMDCXV</v>
          </cell>
        </row>
        <row r="2617">
          <cell r="P2617">
            <v>2616</v>
          </cell>
          <cell r="Q2617" t="str">
            <v>MMDCXVI</v>
          </cell>
        </row>
        <row r="2618">
          <cell r="P2618">
            <v>2617</v>
          </cell>
          <cell r="Q2618" t="str">
            <v>MMDCXVII</v>
          </cell>
        </row>
        <row r="2619">
          <cell r="P2619">
            <v>2618</v>
          </cell>
          <cell r="Q2619" t="str">
            <v>MMDCXVIII</v>
          </cell>
        </row>
        <row r="2620">
          <cell r="P2620">
            <v>2619</v>
          </cell>
          <cell r="Q2620" t="str">
            <v>MMDCXIX</v>
          </cell>
        </row>
        <row r="2621">
          <cell r="P2621">
            <v>2620</v>
          </cell>
          <cell r="Q2621" t="str">
            <v>MMDCXX</v>
          </cell>
        </row>
        <row r="2622">
          <cell r="P2622">
            <v>2621</v>
          </cell>
          <cell r="Q2622" t="str">
            <v>MMDCXXI</v>
          </cell>
        </row>
        <row r="2623">
          <cell r="P2623">
            <v>2622</v>
          </cell>
          <cell r="Q2623" t="str">
            <v>MMDCXXII</v>
          </cell>
        </row>
        <row r="2624">
          <cell r="P2624">
            <v>2623</v>
          </cell>
          <cell r="Q2624" t="str">
            <v>MMDCXXIII</v>
          </cell>
        </row>
        <row r="2625">
          <cell r="P2625">
            <v>2624</v>
          </cell>
          <cell r="Q2625" t="str">
            <v>MMDCXXIV</v>
          </cell>
        </row>
        <row r="2626">
          <cell r="P2626">
            <v>2625</v>
          </cell>
          <cell r="Q2626" t="str">
            <v>MMDCXXV</v>
          </cell>
        </row>
        <row r="2627">
          <cell r="P2627">
            <v>2626</v>
          </cell>
          <cell r="Q2627" t="str">
            <v>MMDCXXVI</v>
          </cell>
        </row>
        <row r="2628">
          <cell r="P2628">
            <v>2627</v>
          </cell>
          <cell r="Q2628" t="str">
            <v>MMDCXXVII</v>
          </cell>
        </row>
        <row r="2629">
          <cell r="P2629">
            <v>2628</v>
          </cell>
          <cell r="Q2629" t="str">
            <v>MMDCXXVIII</v>
          </cell>
        </row>
        <row r="2630">
          <cell r="P2630">
            <v>2629</v>
          </cell>
          <cell r="Q2630" t="str">
            <v>MMDCXXIX</v>
          </cell>
        </row>
        <row r="2631">
          <cell r="P2631">
            <v>2630</v>
          </cell>
          <cell r="Q2631" t="str">
            <v>MMDCXXX</v>
          </cell>
        </row>
        <row r="2632">
          <cell r="P2632">
            <v>2631</v>
          </cell>
          <cell r="Q2632" t="str">
            <v>MMDCXXXI</v>
          </cell>
        </row>
        <row r="2633">
          <cell r="P2633">
            <v>2632</v>
          </cell>
          <cell r="Q2633" t="str">
            <v>MMDCXXXII</v>
          </cell>
        </row>
        <row r="2634">
          <cell r="P2634">
            <v>2633</v>
          </cell>
          <cell r="Q2634" t="str">
            <v>MMDCXXXIII</v>
          </cell>
        </row>
        <row r="2635">
          <cell r="P2635">
            <v>2634</v>
          </cell>
          <cell r="Q2635" t="str">
            <v>MMDCXXXIV</v>
          </cell>
        </row>
        <row r="2636">
          <cell r="P2636">
            <v>2635</v>
          </cell>
          <cell r="Q2636" t="str">
            <v>MMDCXXXV</v>
          </cell>
        </row>
        <row r="2637">
          <cell r="P2637">
            <v>2636</v>
          </cell>
          <cell r="Q2637" t="str">
            <v>MMDCXXXVI</v>
          </cell>
        </row>
        <row r="2638">
          <cell r="P2638">
            <v>2637</v>
          </cell>
          <cell r="Q2638" t="str">
            <v>MMDCXXXVII</v>
          </cell>
        </row>
        <row r="2639">
          <cell r="P2639">
            <v>2638</v>
          </cell>
          <cell r="Q2639" t="str">
            <v>MMDCXXXVIII</v>
          </cell>
        </row>
        <row r="2640">
          <cell r="P2640">
            <v>2639</v>
          </cell>
          <cell r="Q2640" t="str">
            <v>MMDCXXXIX</v>
          </cell>
        </row>
        <row r="2641">
          <cell r="P2641">
            <v>2640</v>
          </cell>
          <cell r="Q2641" t="str">
            <v>MMDCXL</v>
          </cell>
        </row>
        <row r="2642">
          <cell r="P2642">
            <v>2641</v>
          </cell>
          <cell r="Q2642" t="str">
            <v>MMDCXLI</v>
          </cell>
        </row>
        <row r="2643">
          <cell r="P2643">
            <v>2642</v>
          </cell>
          <cell r="Q2643" t="str">
            <v>MMDCXLII</v>
          </cell>
        </row>
        <row r="2644">
          <cell r="P2644">
            <v>2643</v>
          </cell>
          <cell r="Q2644" t="str">
            <v>MMDCXLIII</v>
          </cell>
        </row>
        <row r="2645">
          <cell r="P2645">
            <v>2644</v>
          </cell>
          <cell r="Q2645" t="str">
            <v>MMDCXLIV</v>
          </cell>
        </row>
        <row r="2646">
          <cell r="P2646">
            <v>2645</v>
          </cell>
          <cell r="Q2646" t="str">
            <v>MMDCXLV</v>
          </cell>
        </row>
        <row r="2647">
          <cell r="P2647">
            <v>2646</v>
          </cell>
          <cell r="Q2647" t="str">
            <v>MMDCXLVI</v>
          </cell>
        </row>
        <row r="2648">
          <cell r="P2648">
            <v>2647</v>
          </cell>
          <cell r="Q2648" t="str">
            <v>MMDCXLVII</v>
          </cell>
        </row>
        <row r="2649">
          <cell r="P2649">
            <v>2648</v>
          </cell>
          <cell r="Q2649" t="str">
            <v>MMDCXLVIII</v>
          </cell>
        </row>
        <row r="2650">
          <cell r="P2650">
            <v>2649</v>
          </cell>
          <cell r="Q2650" t="str">
            <v>MMDCXLIX</v>
          </cell>
        </row>
        <row r="2651">
          <cell r="P2651">
            <v>2650</v>
          </cell>
          <cell r="Q2651" t="str">
            <v>MMDCL</v>
          </cell>
        </row>
        <row r="2652">
          <cell r="P2652">
            <v>2651</v>
          </cell>
          <cell r="Q2652" t="str">
            <v>MMDCLI</v>
          </cell>
        </row>
        <row r="2653">
          <cell r="P2653">
            <v>2652</v>
          </cell>
          <cell r="Q2653" t="str">
            <v>MMDCLII</v>
          </cell>
        </row>
        <row r="2654">
          <cell r="P2654">
            <v>2653</v>
          </cell>
          <cell r="Q2654" t="str">
            <v>MMDCLIII</v>
          </cell>
        </row>
        <row r="2655">
          <cell r="P2655">
            <v>2654</v>
          </cell>
          <cell r="Q2655" t="str">
            <v>MMDCLIV</v>
          </cell>
        </row>
        <row r="2656">
          <cell r="P2656">
            <v>2655</v>
          </cell>
          <cell r="Q2656" t="str">
            <v>MMDCLV</v>
          </cell>
        </row>
        <row r="2657">
          <cell r="P2657">
            <v>2656</v>
          </cell>
          <cell r="Q2657" t="str">
            <v>MMDCLVI</v>
          </cell>
        </row>
        <row r="2658">
          <cell r="P2658">
            <v>2657</v>
          </cell>
          <cell r="Q2658" t="str">
            <v>MMDCLVII</v>
          </cell>
        </row>
        <row r="2659">
          <cell r="P2659">
            <v>2658</v>
          </cell>
          <cell r="Q2659" t="str">
            <v>MMDCLVIII</v>
          </cell>
        </row>
        <row r="2660">
          <cell r="P2660">
            <v>2659</v>
          </cell>
          <cell r="Q2660" t="str">
            <v>MMDCLIX</v>
          </cell>
        </row>
        <row r="2661">
          <cell r="P2661">
            <v>2660</v>
          </cell>
          <cell r="Q2661" t="str">
            <v>MMDCLX</v>
          </cell>
        </row>
        <row r="2662">
          <cell r="P2662">
            <v>2661</v>
          </cell>
          <cell r="Q2662" t="str">
            <v>MMDCLXI</v>
          </cell>
        </row>
        <row r="2663">
          <cell r="P2663">
            <v>2662</v>
          </cell>
          <cell r="Q2663" t="str">
            <v>MMDCLXII</v>
          </cell>
        </row>
        <row r="2664">
          <cell r="P2664">
            <v>2663</v>
          </cell>
          <cell r="Q2664" t="str">
            <v>MMDCLXIII</v>
          </cell>
        </row>
        <row r="2665">
          <cell r="P2665">
            <v>2664</v>
          </cell>
          <cell r="Q2665" t="str">
            <v>MMDCLXIV</v>
          </cell>
        </row>
        <row r="2666">
          <cell r="P2666">
            <v>2665</v>
          </cell>
          <cell r="Q2666" t="str">
            <v>MMDCLXV</v>
          </cell>
        </row>
        <row r="2667">
          <cell r="P2667">
            <v>2666</v>
          </cell>
          <cell r="Q2667" t="str">
            <v>MMDCLXVI</v>
          </cell>
        </row>
        <row r="2668">
          <cell r="P2668">
            <v>2667</v>
          </cell>
          <cell r="Q2668" t="str">
            <v>MMDCLXVII</v>
          </cell>
        </row>
        <row r="2669">
          <cell r="P2669">
            <v>2668</v>
          </cell>
          <cell r="Q2669" t="str">
            <v>MMDCLXVIII</v>
          </cell>
        </row>
        <row r="2670">
          <cell r="P2670">
            <v>2669</v>
          </cell>
          <cell r="Q2670" t="str">
            <v>MMDCLXIX</v>
          </cell>
        </row>
        <row r="2671">
          <cell r="P2671">
            <v>2670</v>
          </cell>
          <cell r="Q2671" t="str">
            <v>MMDCLXX</v>
          </cell>
        </row>
        <row r="2672">
          <cell r="P2672">
            <v>2671</v>
          </cell>
          <cell r="Q2672" t="str">
            <v>MMDCLXXI</v>
          </cell>
        </row>
        <row r="2673">
          <cell r="P2673">
            <v>2672</v>
          </cell>
          <cell r="Q2673" t="str">
            <v>MMDCLXXII</v>
          </cell>
        </row>
        <row r="2674">
          <cell r="P2674">
            <v>2673</v>
          </cell>
          <cell r="Q2674" t="str">
            <v>MMDCLXXIII</v>
          </cell>
        </row>
        <row r="2675">
          <cell r="P2675">
            <v>2674</v>
          </cell>
          <cell r="Q2675" t="str">
            <v>MMDCLXXIV</v>
          </cell>
        </row>
        <row r="2676">
          <cell r="P2676">
            <v>2675</v>
          </cell>
          <cell r="Q2676" t="str">
            <v>MMDCLXXV</v>
          </cell>
        </row>
        <row r="2677">
          <cell r="P2677">
            <v>2676</v>
          </cell>
          <cell r="Q2677" t="str">
            <v>MMDCLXXVI</v>
          </cell>
        </row>
        <row r="2678">
          <cell r="P2678">
            <v>2677</v>
          </cell>
          <cell r="Q2678" t="str">
            <v>MMDCLXXVII</v>
          </cell>
        </row>
        <row r="2679">
          <cell r="P2679">
            <v>2678</v>
          </cell>
          <cell r="Q2679" t="str">
            <v>MMDCLXXVIII</v>
          </cell>
        </row>
        <row r="2680">
          <cell r="P2680">
            <v>2679</v>
          </cell>
          <cell r="Q2680" t="str">
            <v>MMDCLXXIX</v>
          </cell>
        </row>
        <row r="2681">
          <cell r="P2681">
            <v>2680</v>
          </cell>
          <cell r="Q2681" t="str">
            <v>MMDCLXXX</v>
          </cell>
        </row>
        <row r="2682">
          <cell r="P2682">
            <v>2681</v>
          </cell>
          <cell r="Q2682" t="str">
            <v>MMDCLXXXI</v>
          </cell>
        </row>
        <row r="2683">
          <cell r="P2683">
            <v>2682</v>
          </cell>
          <cell r="Q2683" t="str">
            <v>MMDCLXXXII</v>
          </cell>
        </row>
        <row r="2684">
          <cell r="P2684">
            <v>2683</v>
          </cell>
          <cell r="Q2684" t="str">
            <v>MMDCLXXXIII</v>
          </cell>
        </row>
        <row r="2685">
          <cell r="P2685">
            <v>2684</v>
          </cell>
          <cell r="Q2685" t="str">
            <v>MMDCLXXXIV</v>
          </cell>
        </row>
        <row r="2686">
          <cell r="P2686">
            <v>2685</v>
          </cell>
          <cell r="Q2686" t="str">
            <v>MMDCLXXXV</v>
          </cell>
        </row>
        <row r="2687">
          <cell r="P2687">
            <v>2686</v>
          </cell>
          <cell r="Q2687" t="str">
            <v>MMDCLXXXVI</v>
          </cell>
        </row>
        <row r="2688">
          <cell r="P2688">
            <v>2687</v>
          </cell>
          <cell r="Q2688" t="str">
            <v>MMDCLXXXVII</v>
          </cell>
        </row>
        <row r="2689">
          <cell r="P2689">
            <v>2688</v>
          </cell>
          <cell r="Q2689" t="str">
            <v>MMDCLXXXVIII</v>
          </cell>
        </row>
        <row r="2690">
          <cell r="P2690">
            <v>2689</v>
          </cell>
          <cell r="Q2690" t="str">
            <v>MMDCLXXXIX</v>
          </cell>
        </row>
        <row r="2691">
          <cell r="P2691">
            <v>2690</v>
          </cell>
          <cell r="Q2691" t="str">
            <v>MMDCXC</v>
          </cell>
        </row>
        <row r="2692">
          <cell r="P2692">
            <v>2691</v>
          </cell>
          <cell r="Q2692" t="str">
            <v>MMDCXCI</v>
          </cell>
        </row>
        <row r="2693">
          <cell r="P2693">
            <v>2692</v>
          </cell>
          <cell r="Q2693" t="str">
            <v>MMDCXCII</v>
          </cell>
        </row>
        <row r="2694">
          <cell r="P2694">
            <v>2693</v>
          </cell>
          <cell r="Q2694" t="str">
            <v>MMDCXCIII</v>
          </cell>
        </row>
        <row r="2695">
          <cell r="P2695">
            <v>2694</v>
          </cell>
          <cell r="Q2695" t="str">
            <v>MMDCXCIV</v>
          </cell>
        </row>
        <row r="2696">
          <cell r="P2696">
            <v>2695</v>
          </cell>
          <cell r="Q2696" t="str">
            <v>MMDCXCV</v>
          </cell>
        </row>
        <row r="2697">
          <cell r="P2697">
            <v>2696</v>
          </cell>
          <cell r="Q2697" t="str">
            <v>MMDCXCVI</v>
          </cell>
        </row>
        <row r="2698">
          <cell r="P2698">
            <v>2697</v>
          </cell>
          <cell r="Q2698" t="str">
            <v>MMDCXCVII</v>
          </cell>
        </row>
        <row r="2699">
          <cell r="P2699">
            <v>2698</v>
          </cell>
          <cell r="Q2699" t="str">
            <v>MMDCXCVIII</v>
          </cell>
        </row>
        <row r="2700">
          <cell r="P2700">
            <v>2699</v>
          </cell>
          <cell r="Q2700" t="str">
            <v>MMDCXCIX</v>
          </cell>
        </row>
        <row r="2701">
          <cell r="P2701">
            <v>2700</v>
          </cell>
          <cell r="Q2701" t="str">
            <v>MMDCC</v>
          </cell>
        </row>
        <row r="2702">
          <cell r="P2702">
            <v>2701</v>
          </cell>
          <cell r="Q2702" t="str">
            <v>MMDCCI</v>
          </cell>
        </row>
        <row r="2703">
          <cell r="P2703">
            <v>2702</v>
          </cell>
          <cell r="Q2703" t="str">
            <v>MMDCCII</v>
          </cell>
        </row>
        <row r="2704">
          <cell r="P2704">
            <v>2703</v>
          </cell>
          <cell r="Q2704" t="str">
            <v>MMDCCIII</v>
          </cell>
        </row>
        <row r="2705">
          <cell r="P2705">
            <v>2704</v>
          </cell>
          <cell r="Q2705" t="str">
            <v>MMDCCIV</v>
          </cell>
        </row>
        <row r="2706">
          <cell r="P2706">
            <v>2705</v>
          </cell>
          <cell r="Q2706" t="str">
            <v>MMDCCV</v>
          </cell>
        </row>
        <row r="2707">
          <cell r="P2707">
            <v>2706</v>
          </cell>
          <cell r="Q2707" t="str">
            <v>MMDCCVI</v>
          </cell>
        </row>
        <row r="2708">
          <cell r="P2708">
            <v>2707</v>
          </cell>
          <cell r="Q2708" t="str">
            <v>MMDCCVII</v>
          </cell>
        </row>
        <row r="2709">
          <cell r="P2709">
            <v>2708</v>
          </cell>
          <cell r="Q2709" t="str">
            <v>MMDCCVIII</v>
          </cell>
        </row>
        <row r="2710">
          <cell r="P2710">
            <v>2709</v>
          </cell>
          <cell r="Q2710" t="str">
            <v>MMDCCIX</v>
          </cell>
        </row>
        <row r="2711">
          <cell r="P2711">
            <v>2710</v>
          </cell>
          <cell r="Q2711" t="str">
            <v>MMDCCX</v>
          </cell>
        </row>
        <row r="2712">
          <cell r="P2712">
            <v>2711</v>
          </cell>
          <cell r="Q2712" t="str">
            <v>MMDCCXI</v>
          </cell>
        </row>
        <row r="2713">
          <cell r="P2713">
            <v>2712</v>
          </cell>
          <cell r="Q2713" t="str">
            <v>MMDCCXII</v>
          </cell>
        </row>
        <row r="2714">
          <cell r="P2714">
            <v>2713</v>
          </cell>
          <cell r="Q2714" t="str">
            <v>MMDCCXIII</v>
          </cell>
        </row>
        <row r="2715">
          <cell r="P2715">
            <v>2714</v>
          </cell>
          <cell r="Q2715" t="str">
            <v>MMDCCXIV</v>
          </cell>
        </row>
        <row r="2716">
          <cell r="P2716">
            <v>2715</v>
          </cell>
          <cell r="Q2716" t="str">
            <v>MMDCCXV</v>
          </cell>
        </row>
        <row r="2717">
          <cell r="P2717">
            <v>2716</v>
          </cell>
          <cell r="Q2717" t="str">
            <v>MMDCCXVI</v>
          </cell>
        </row>
        <row r="2718">
          <cell r="P2718">
            <v>2717</v>
          </cell>
          <cell r="Q2718" t="str">
            <v>MMDCCXVII</v>
          </cell>
        </row>
        <row r="2719">
          <cell r="P2719">
            <v>2718</v>
          </cell>
          <cell r="Q2719" t="str">
            <v>MMDCCXVIII</v>
          </cell>
        </row>
        <row r="2720">
          <cell r="P2720">
            <v>2719</v>
          </cell>
          <cell r="Q2720" t="str">
            <v>MMDCCXIX</v>
          </cell>
        </row>
        <row r="2721">
          <cell r="P2721">
            <v>2720</v>
          </cell>
          <cell r="Q2721" t="str">
            <v>MMDCCXX</v>
          </cell>
        </row>
        <row r="2722">
          <cell r="P2722">
            <v>2721</v>
          </cell>
          <cell r="Q2722" t="str">
            <v>MMDCCXXI</v>
          </cell>
        </row>
        <row r="2723">
          <cell r="P2723">
            <v>2722</v>
          </cell>
          <cell r="Q2723" t="str">
            <v>MMDCCXXII</v>
          </cell>
        </row>
        <row r="2724">
          <cell r="P2724">
            <v>2723</v>
          </cell>
          <cell r="Q2724" t="str">
            <v>MMDCCXXIII</v>
          </cell>
        </row>
        <row r="2725">
          <cell r="P2725">
            <v>2724</v>
          </cell>
          <cell r="Q2725" t="str">
            <v>MMDCCXXIV</v>
          </cell>
        </row>
        <row r="2726">
          <cell r="P2726">
            <v>2725</v>
          </cell>
          <cell r="Q2726" t="str">
            <v>MMDCCXXV</v>
          </cell>
        </row>
        <row r="2727">
          <cell r="P2727">
            <v>2726</v>
          </cell>
          <cell r="Q2727" t="str">
            <v>MMDCCXXVI</v>
          </cell>
        </row>
        <row r="2728">
          <cell r="P2728">
            <v>2727</v>
          </cell>
          <cell r="Q2728" t="str">
            <v>MMDCCXXVII</v>
          </cell>
        </row>
        <row r="2729">
          <cell r="P2729">
            <v>2728</v>
          </cell>
          <cell r="Q2729" t="str">
            <v>MMDCCXXVIII</v>
          </cell>
        </row>
        <row r="2730">
          <cell r="P2730">
            <v>2729</v>
          </cell>
          <cell r="Q2730" t="str">
            <v>MMDCCXXIX</v>
          </cell>
        </row>
        <row r="2731">
          <cell r="P2731">
            <v>2730</v>
          </cell>
          <cell r="Q2731" t="str">
            <v>MMDCCXXX</v>
          </cell>
        </row>
        <row r="2732">
          <cell r="P2732">
            <v>2731</v>
          </cell>
          <cell r="Q2732" t="str">
            <v>MMDCCXXXI</v>
          </cell>
        </row>
        <row r="2733">
          <cell r="P2733">
            <v>2732</v>
          </cell>
          <cell r="Q2733" t="str">
            <v>MMDCCXXXII</v>
          </cell>
        </row>
        <row r="2734">
          <cell r="P2734">
            <v>2733</v>
          </cell>
          <cell r="Q2734" t="str">
            <v>MMDCCXXXIII</v>
          </cell>
        </row>
        <row r="2735">
          <cell r="P2735">
            <v>2734</v>
          </cell>
          <cell r="Q2735" t="str">
            <v>MMDCCXXXIV</v>
          </cell>
        </row>
        <row r="2736">
          <cell r="P2736">
            <v>2735</v>
          </cell>
          <cell r="Q2736" t="str">
            <v>MMDCCXXXV</v>
          </cell>
        </row>
        <row r="2737">
          <cell r="P2737">
            <v>2736</v>
          </cell>
          <cell r="Q2737" t="str">
            <v>MMDCCXXXVI</v>
          </cell>
        </row>
        <row r="2738">
          <cell r="P2738">
            <v>2737</v>
          </cell>
          <cell r="Q2738" t="str">
            <v>MMDCCXXXVII</v>
          </cell>
        </row>
        <row r="2739">
          <cell r="P2739">
            <v>2738</v>
          </cell>
          <cell r="Q2739" t="str">
            <v>MMDCCXXXVIII</v>
          </cell>
        </row>
        <row r="2740">
          <cell r="P2740">
            <v>2739</v>
          </cell>
          <cell r="Q2740" t="str">
            <v>MMDCCXXXIX</v>
          </cell>
        </row>
        <row r="2741">
          <cell r="P2741">
            <v>2740</v>
          </cell>
          <cell r="Q2741" t="str">
            <v>MMDCCXL</v>
          </cell>
        </row>
        <row r="2742">
          <cell r="P2742">
            <v>2741</v>
          </cell>
          <cell r="Q2742" t="str">
            <v>MMDCCXLI</v>
          </cell>
        </row>
        <row r="2743">
          <cell r="P2743">
            <v>2742</v>
          </cell>
          <cell r="Q2743" t="str">
            <v>MMDCCXLII</v>
          </cell>
        </row>
        <row r="2744">
          <cell r="P2744">
            <v>2743</v>
          </cell>
          <cell r="Q2744" t="str">
            <v>MMDCCXLIII</v>
          </cell>
        </row>
        <row r="2745">
          <cell r="P2745">
            <v>2744</v>
          </cell>
          <cell r="Q2745" t="str">
            <v>MMDCCXLIV</v>
          </cell>
        </row>
        <row r="2746">
          <cell r="P2746">
            <v>2745</v>
          </cell>
          <cell r="Q2746" t="str">
            <v>MMDCCXLV</v>
          </cell>
        </row>
        <row r="2747">
          <cell r="P2747">
            <v>2746</v>
          </cell>
          <cell r="Q2747" t="str">
            <v>MMDCCXLVI</v>
          </cell>
        </row>
        <row r="2748">
          <cell r="P2748">
            <v>2747</v>
          </cell>
          <cell r="Q2748" t="str">
            <v>MMDCCXLVII</v>
          </cell>
        </row>
        <row r="2749">
          <cell r="P2749">
            <v>2748</v>
          </cell>
          <cell r="Q2749" t="str">
            <v>MMDCCXLVIII</v>
          </cell>
        </row>
        <row r="2750">
          <cell r="P2750">
            <v>2749</v>
          </cell>
          <cell r="Q2750" t="str">
            <v>MMDCCXLIX</v>
          </cell>
        </row>
        <row r="2751">
          <cell r="P2751">
            <v>2750</v>
          </cell>
          <cell r="Q2751" t="str">
            <v>MMDCCL</v>
          </cell>
        </row>
        <row r="2752">
          <cell r="P2752">
            <v>2751</v>
          </cell>
          <cell r="Q2752" t="str">
            <v>MMDCCLI</v>
          </cell>
        </row>
        <row r="2753">
          <cell r="P2753">
            <v>2752</v>
          </cell>
          <cell r="Q2753" t="str">
            <v>MMDCCLII</v>
          </cell>
        </row>
        <row r="2754">
          <cell r="P2754">
            <v>2753</v>
          </cell>
          <cell r="Q2754" t="str">
            <v>MMDCCLIII</v>
          </cell>
        </row>
        <row r="2755">
          <cell r="P2755">
            <v>2754</v>
          </cell>
          <cell r="Q2755" t="str">
            <v>MMDCCLIV</v>
          </cell>
        </row>
        <row r="2756">
          <cell r="P2756">
            <v>2755</v>
          </cell>
          <cell r="Q2756" t="str">
            <v>MMDCCLV</v>
          </cell>
        </row>
        <row r="2757">
          <cell r="P2757">
            <v>2756</v>
          </cell>
          <cell r="Q2757" t="str">
            <v>MMDCCLVI</v>
          </cell>
        </row>
        <row r="2758">
          <cell r="P2758">
            <v>2757</v>
          </cell>
          <cell r="Q2758" t="str">
            <v>MMDCCLVII</v>
          </cell>
        </row>
        <row r="2759">
          <cell r="P2759">
            <v>2758</v>
          </cell>
          <cell r="Q2759" t="str">
            <v>MMDCCLVIII</v>
          </cell>
        </row>
        <row r="2760">
          <cell r="P2760">
            <v>2759</v>
          </cell>
          <cell r="Q2760" t="str">
            <v>MMDCCLIX</v>
          </cell>
        </row>
        <row r="2761">
          <cell r="P2761">
            <v>2760</v>
          </cell>
          <cell r="Q2761" t="str">
            <v>MMDCCLX</v>
          </cell>
        </row>
        <row r="2762">
          <cell r="P2762">
            <v>2761</v>
          </cell>
          <cell r="Q2762" t="str">
            <v>MMDCCLXI</v>
          </cell>
        </row>
        <row r="2763">
          <cell r="P2763">
            <v>2762</v>
          </cell>
          <cell r="Q2763" t="str">
            <v>MMDCCLXII</v>
          </cell>
        </row>
        <row r="2764">
          <cell r="P2764">
            <v>2763</v>
          </cell>
          <cell r="Q2764" t="str">
            <v>MMDCCLXIII</v>
          </cell>
        </row>
        <row r="2765">
          <cell r="P2765">
            <v>2764</v>
          </cell>
          <cell r="Q2765" t="str">
            <v>MMDCCLXIV</v>
          </cell>
        </row>
        <row r="2766">
          <cell r="P2766">
            <v>2765</v>
          </cell>
          <cell r="Q2766" t="str">
            <v>MMDCCLXV</v>
          </cell>
        </row>
        <row r="2767">
          <cell r="P2767">
            <v>2766</v>
          </cell>
          <cell r="Q2767" t="str">
            <v>MMDCCLXVI</v>
          </cell>
        </row>
        <row r="2768">
          <cell r="P2768">
            <v>2767</v>
          </cell>
          <cell r="Q2768" t="str">
            <v>MMDCCLXVII</v>
          </cell>
        </row>
        <row r="2769">
          <cell r="P2769">
            <v>2768</v>
          </cell>
          <cell r="Q2769" t="str">
            <v>MMDCCLXVIII</v>
          </cell>
        </row>
        <row r="2770">
          <cell r="P2770">
            <v>2769</v>
          </cell>
          <cell r="Q2770" t="str">
            <v>MMDCCLXIX</v>
          </cell>
        </row>
        <row r="2771">
          <cell r="P2771">
            <v>2770</v>
          </cell>
          <cell r="Q2771" t="str">
            <v>MMDCCLXX</v>
          </cell>
        </row>
        <row r="2772">
          <cell r="P2772">
            <v>2771</v>
          </cell>
          <cell r="Q2772" t="str">
            <v>MMDCCLXXI</v>
          </cell>
        </row>
        <row r="2773">
          <cell r="P2773">
            <v>2772</v>
          </cell>
          <cell r="Q2773" t="str">
            <v>MMDCCLXXII</v>
          </cell>
        </row>
        <row r="2774">
          <cell r="P2774">
            <v>2773</v>
          </cell>
          <cell r="Q2774" t="str">
            <v>MMDCCLXXIII</v>
          </cell>
        </row>
        <row r="2775">
          <cell r="P2775">
            <v>2774</v>
          </cell>
          <cell r="Q2775" t="str">
            <v>MMDCCLXXIV</v>
          </cell>
        </row>
        <row r="2776">
          <cell r="P2776">
            <v>2775</v>
          </cell>
          <cell r="Q2776" t="str">
            <v>MMDCCLXXV</v>
          </cell>
        </row>
        <row r="2777">
          <cell r="P2777">
            <v>2776</v>
          </cell>
          <cell r="Q2777" t="str">
            <v>MMDCCLXXVI</v>
          </cell>
        </row>
        <row r="2778">
          <cell r="P2778">
            <v>2777</v>
          </cell>
          <cell r="Q2778" t="str">
            <v>MMDCCLXXVII</v>
          </cell>
        </row>
        <row r="2779">
          <cell r="P2779">
            <v>2778</v>
          </cell>
          <cell r="Q2779" t="str">
            <v>MMDCCLXXVIII</v>
          </cell>
        </row>
        <row r="2780">
          <cell r="P2780">
            <v>2779</v>
          </cell>
          <cell r="Q2780" t="str">
            <v>MMDCCLXXIX</v>
          </cell>
        </row>
        <row r="2781">
          <cell r="P2781">
            <v>2780</v>
          </cell>
          <cell r="Q2781" t="str">
            <v>MMDCCLXXX</v>
          </cell>
        </row>
        <row r="2782">
          <cell r="P2782">
            <v>2781</v>
          </cell>
          <cell r="Q2782" t="str">
            <v>MMDCCLXXXI</v>
          </cell>
        </row>
        <row r="2783">
          <cell r="P2783">
            <v>2782</v>
          </cell>
          <cell r="Q2783" t="str">
            <v>MMDCCLXXXII</v>
          </cell>
        </row>
        <row r="2784">
          <cell r="P2784">
            <v>2783</v>
          </cell>
          <cell r="Q2784" t="str">
            <v>MMDCCLXXXIII</v>
          </cell>
        </row>
        <row r="2785">
          <cell r="P2785">
            <v>2784</v>
          </cell>
          <cell r="Q2785" t="str">
            <v>MMDCCLXXXIV</v>
          </cell>
        </row>
        <row r="2786">
          <cell r="P2786">
            <v>2785</v>
          </cell>
          <cell r="Q2786" t="str">
            <v>MMDCCLXXXV</v>
          </cell>
        </row>
        <row r="2787">
          <cell r="P2787">
            <v>2786</v>
          </cell>
          <cell r="Q2787" t="str">
            <v>MMDCCLXXXVI</v>
          </cell>
        </row>
        <row r="2788">
          <cell r="P2788">
            <v>2787</v>
          </cell>
          <cell r="Q2788" t="str">
            <v>MMDCCLXXXVII</v>
          </cell>
        </row>
        <row r="2789">
          <cell r="P2789">
            <v>2788</v>
          </cell>
          <cell r="Q2789" t="str">
            <v>MMDCCLXXXVIII</v>
          </cell>
        </row>
        <row r="2790">
          <cell r="P2790">
            <v>2789</v>
          </cell>
          <cell r="Q2790" t="str">
            <v>MMDCCLXXXIX</v>
          </cell>
        </row>
        <row r="2791">
          <cell r="P2791">
            <v>2790</v>
          </cell>
          <cell r="Q2791" t="str">
            <v>MMDCCXC</v>
          </cell>
        </row>
        <row r="2792">
          <cell r="P2792">
            <v>2791</v>
          </cell>
          <cell r="Q2792" t="str">
            <v>MMDCCXCI</v>
          </cell>
        </row>
        <row r="2793">
          <cell r="P2793">
            <v>2792</v>
          </cell>
          <cell r="Q2793" t="str">
            <v>MMDCCXCII</v>
          </cell>
        </row>
        <row r="2794">
          <cell r="P2794">
            <v>2793</v>
          </cell>
          <cell r="Q2794" t="str">
            <v>MMDCCXCIII</v>
          </cell>
        </row>
        <row r="2795">
          <cell r="P2795">
            <v>2794</v>
          </cell>
          <cell r="Q2795" t="str">
            <v>MMDCCXCIV</v>
          </cell>
        </row>
        <row r="2796">
          <cell r="P2796">
            <v>2795</v>
          </cell>
          <cell r="Q2796" t="str">
            <v>MMDCCXCV</v>
          </cell>
        </row>
        <row r="2797">
          <cell r="P2797">
            <v>2796</v>
          </cell>
          <cell r="Q2797" t="str">
            <v>MMDCCXCVI</v>
          </cell>
        </row>
        <row r="2798">
          <cell r="P2798">
            <v>2797</v>
          </cell>
          <cell r="Q2798" t="str">
            <v>MMDCCXCVII</v>
          </cell>
        </row>
        <row r="2799">
          <cell r="P2799">
            <v>2798</v>
          </cell>
          <cell r="Q2799" t="str">
            <v>MMDCCXCVIII</v>
          </cell>
        </row>
        <row r="2800">
          <cell r="P2800">
            <v>2799</v>
          </cell>
          <cell r="Q2800" t="str">
            <v>MMDCCXCIX</v>
          </cell>
        </row>
        <row r="2801">
          <cell r="P2801">
            <v>2800</v>
          </cell>
          <cell r="Q2801" t="str">
            <v>MMDCCC</v>
          </cell>
        </row>
        <row r="2802">
          <cell r="P2802">
            <v>2801</v>
          </cell>
          <cell r="Q2802" t="str">
            <v>MMDCCCI</v>
          </cell>
        </row>
        <row r="2803">
          <cell r="P2803">
            <v>2802</v>
          </cell>
          <cell r="Q2803" t="str">
            <v>MMDCCCII</v>
          </cell>
        </row>
        <row r="2804">
          <cell r="P2804">
            <v>2803</v>
          </cell>
          <cell r="Q2804" t="str">
            <v>MMDCCCIII</v>
          </cell>
        </row>
        <row r="2805">
          <cell r="P2805">
            <v>2804</v>
          </cell>
          <cell r="Q2805" t="str">
            <v>MMDCCCIV</v>
          </cell>
        </row>
        <row r="2806">
          <cell r="P2806">
            <v>2805</v>
          </cell>
          <cell r="Q2806" t="str">
            <v>MMDCCCV</v>
          </cell>
        </row>
        <row r="2807">
          <cell r="P2807">
            <v>2806</v>
          </cell>
          <cell r="Q2807" t="str">
            <v>MMDCCCVI</v>
          </cell>
        </row>
        <row r="2808">
          <cell r="P2808">
            <v>2807</v>
          </cell>
          <cell r="Q2808" t="str">
            <v>MMDCCCVII</v>
          </cell>
        </row>
        <row r="2809">
          <cell r="P2809">
            <v>2808</v>
          </cell>
          <cell r="Q2809" t="str">
            <v>MMDCCCVIII</v>
          </cell>
        </row>
        <row r="2810">
          <cell r="P2810">
            <v>2809</v>
          </cell>
          <cell r="Q2810" t="str">
            <v>MMDCCCIX</v>
          </cell>
        </row>
        <row r="2811">
          <cell r="P2811">
            <v>2810</v>
          </cell>
          <cell r="Q2811" t="str">
            <v>MMDCCCX</v>
          </cell>
        </row>
        <row r="2812">
          <cell r="P2812">
            <v>2811</v>
          </cell>
          <cell r="Q2812" t="str">
            <v>MMDCCCXI</v>
          </cell>
        </row>
        <row r="2813">
          <cell r="P2813">
            <v>2812</v>
          </cell>
          <cell r="Q2813" t="str">
            <v>MMDCCCXII</v>
          </cell>
        </row>
        <row r="2814">
          <cell r="P2814">
            <v>2813</v>
          </cell>
          <cell r="Q2814" t="str">
            <v>MMDCCCXIII</v>
          </cell>
        </row>
        <row r="2815">
          <cell r="P2815">
            <v>2814</v>
          </cell>
          <cell r="Q2815" t="str">
            <v>MMDCCCXIV</v>
          </cell>
        </row>
        <row r="2816">
          <cell r="P2816">
            <v>2815</v>
          </cell>
          <cell r="Q2816" t="str">
            <v>MMDCCCXV</v>
          </cell>
        </row>
        <row r="2817">
          <cell r="P2817">
            <v>2816</v>
          </cell>
          <cell r="Q2817" t="str">
            <v>MMDCCCXVI</v>
          </cell>
        </row>
        <row r="2818">
          <cell r="P2818">
            <v>2817</v>
          </cell>
          <cell r="Q2818" t="str">
            <v>MMDCCCXVII</v>
          </cell>
        </row>
        <row r="2819">
          <cell r="P2819">
            <v>2818</v>
          </cell>
          <cell r="Q2819" t="str">
            <v>MMDCCCXVIII</v>
          </cell>
        </row>
        <row r="2820">
          <cell r="P2820">
            <v>2819</v>
          </cell>
          <cell r="Q2820" t="str">
            <v>MMDCCCXIX</v>
          </cell>
        </row>
        <row r="2821">
          <cell r="P2821">
            <v>2820</v>
          </cell>
          <cell r="Q2821" t="str">
            <v>MMDCCCXX</v>
          </cell>
        </row>
        <row r="2822">
          <cell r="P2822">
            <v>2821</v>
          </cell>
          <cell r="Q2822" t="str">
            <v>MMDCCCXXI</v>
          </cell>
        </row>
        <row r="2823">
          <cell r="P2823">
            <v>2822</v>
          </cell>
          <cell r="Q2823" t="str">
            <v>MMDCCCXXII</v>
          </cell>
        </row>
        <row r="2824">
          <cell r="P2824">
            <v>2823</v>
          </cell>
          <cell r="Q2824" t="str">
            <v>MMDCCCXXIII</v>
          </cell>
        </row>
        <row r="2825">
          <cell r="P2825">
            <v>2824</v>
          </cell>
          <cell r="Q2825" t="str">
            <v>MMDCCCXXIV</v>
          </cell>
        </row>
        <row r="2826">
          <cell r="P2826">
            <v>2825</v>
          </cell>
          <cell r="Q2826" t="str">
            <v>MMDCCCXXV</v>
          </cell>
        </row>
        <row r="2827">
          <cell r="P2827">
            <v>2826</v>
          </cell>
          <cell r="Q2827" t="str">
            <v>MMDCCCXXVI</v>
          </cell>
        </row>
        <row r="2828">
          <cell r="P2828">
            <v>2827</v>
          </cell>
          <cell r="Q2828" t="str">
            <v>MMDCCCXXVII</v>
          </cell>
        </row>
        <row r="2829">
          <cell r="P2829">
            <v>2828</v>
          </cell>
          <cell r="Q2829" t="str">
            <v>MMDCCCXXVIII</v>
          </cell>
        </row>
        <row r="2830">
          <cell r="P2830">
            <v>2829</v>
          </cell>
          <cell r="Q2830" t="str">
            <v>MMDCCCXXIX</v>
          </cell>
        </row>
        <row r="2831">
          <cell r="P2831">
            <v>2830</v>
          </cell>
          <cell r="Q2831" t="str">
            <v>MMDCCCXXX</v>
          </cell>
        </row>
        <row r="2832">
          <cell r="P2832">
            <v>2831</v>
          </cell>
          <cell r="Q2832" t="str">
            <v>MMDCCCXXXI</v>
          </cell>
        </row>
        <row r="2833">
          <cell r="P2833">
            <v>2832</v>
          </cell>
          <cell r="Q2833" t="str">
            <v>MMDCCCXXXII</v>
          </cell>
        </row>
        <row r="2834">
          <cell r="P2834">
            <v>2833</v>
          </cell>
          <cell r="Q2834" t="str">
            <v>MMDCCCXXXIII</v>
          </cell>
        </row>
        <row r="2835">
          <cell r="P2835">
            <v>2834</v>
          </cell>
          <cell r="Q2835" t="str">
            <v>MMDCCCXXXIV</v>
          </cell>
        </row>
        <row r="2836">
          <cell r="P2836">
            <v>2835</v>
          </cell>
          <cell r="Q2836" t="str">
            <v>MMDCCCXXXV</v>
          </cell>
        </row>
        <row r="2837">
          <cell r="P2837">
            <v>2836</v>
          </cell>
          <cell r="Q2837" t="str">
            <v>MMDCCCXXXVI</v>
          </cell>
        </row>
        <row r="2838">
          <cell r="P2838">
            <v>2837</v>
          </cell>
          <cell r="Q2838" t="str">
            <v>MMDCCCXXXVII</v>
          </cell>
        </row>
        <row r="2839">
          <cell r="P2839">
            <v>2838</v>
          </cell>
          <cell r="Q2839" t="str">
            <v>MMDCCCXXXVIII</v>
          </cell>
        </row>
        <row r="2840">
          <cell r="P2840">
            <v>2839</v>
          </cell>
          <cell r="Q2840" t="str">
            <v>MMDCCCXXXIX</v>
          </cell>
        </row>
        <row r="2841">
          <cell r="P2841">
            <v>2840</v>
          </cell>
          <cell r="Q2841" t="str">
            <v>MMDCCCXL</v>
          </cell>
        </row>
        <row r="2842">
          <cell r="P2842">
            <v>2841</v>
          </cell>
          <cell r="Q2842" t="str">
            <v>MMDCCCXLI</v>
          </cell>
        </row>
        <row r="2843">
          <cell r="P2843">
            <v>2842</v>
          </cell>
          <cell r="Q2843" t="str">
            <v>MMDCCCXLII</v>
          </cell>
        </row>
        <row r="2844">
          <cell r="P2844">
            <v>2843</v>
          </cell>
          <cell r="Q2844" t="str">
            <v>MMDCCCXLIII</v>
          </cell>
        </row>
        <row r="2845">
          <cell r="P2845">
            <v>2844</v>
          </cell>
          <cell r="Q2845" t="str">
            <v>MMDCCCXLIV</v>
          </cell>
        </row>
        <row r="2846">
          <cell r="P2846">
            <v>2845</v>
          </cell>
          <cell r="Q2846" t="str">
            <v>MMDCCCXLV</v>
          </cell>
        </row>
        <row r="2847">
          <cell r="P2847">
            <v>2846</v>
          </cell>
          <cell r="Q2847" t="str">
            <v>MMDCCCXLVI</v>
          </cell>
        </row>
        <row r="2848">
          <cell r="P2848">
            <v>2847</v>
          </cell>
          <cell r="Q2848" t="str">
            <v>MMDCCCXLVII</v>
          </cell>
        </row>
        <row r="2849">
          <cell r="P2849">
            <v>2848</v>
          </cell>
          <cell r="Q2849" t="str">
            <v>MMDCCCXLVIII</v>
          </cell>
        </row>
        <row r="2850">
          <cell r="P2850">
            <v>2849</v>
          </cell>
          <cell r="Q2850" t="str">
            <v>MMDCCCXLIX</v>
          </cell>
        </row>
        <row r="2851">
          <cell r="P2851">
            <v>2850</v>
          </cell>
          <cell r="Q2851" t="str">
            <v>MMDCCCL</v>
          </cell>
        </row>
        <row r="2852">
          <cell r="P2852">
            <v>2851</v>
          </cell>
          <cell r="Q2852" t="str">
            <v>MMDCCCLI</v>
          </cell>
        </row>
        <row r="2853">
          <cell r="P2853">
            <v>2852</v>
          </cell>
          <cell r="Q2853" t="str">
            <v>MMDCCCLII</v>
          </cell>
        </row>
        <row r="2854">
          <cell r="P2854">
            <v>2853</v>
          </cell>
          <cell r="Q2854" t="str">
            <v>MMDCCCLIII</v>
          </cell>
        </row>
        <row r="2855">
          <cell r="P2855">
            <v>2854</v>
          </cell>
          <cell r="Q2855" t="str">
            <v>MMDCCCLIV</v>
          </cell>
        </row>
        <row r="2856">
          <cell r="P2856">
            <v>2855</v>
          </cell>
          <cell r="Q2856" t="str">
            <v>MMDCCCLV</v>
          </cell>
        </row>
        <row r="2857">
          <cell r="P2857">
            <v>2856</v>
          </cell>
          <cell r="Q2857" t="str">
            <v>MMDCCCLVI</v>
          </cell>
        </row>
        <row r="2858">
          <cell r="P2858">
            <v>2857</v>
          </cell>
          <cell r="Q2858" t="str">
            <v>MMDCCCLVII</v>
          </cell>
        </row>
        <row r="2859">
          <cell r="P2859">
            <v>2858</v>
          </cell>
          <cell r="Q2859" t="str">
            <v>MMDCCCLVIII</v>
          </cell>
        </row>
        <row r="2860">
          <cell r="P2860">
            <v>2859</v>
          </cell>
          <cell r="Q2860" t="str">
            <v>MMDCCCLIX</v>
          </cell>
        </row>
        <row r="2861">
          <cell r="P2861">
            <v>2860</v>
          </cell>
          <cell r="Q2861" t="str">
            <v>MMDCCCLX</v>
          </cell>
        </row>
        <row r="2862">
          <cell r="P2862">
            <v>2861</v>
          </cell>
          <cell r="Q2862" t="str">
            <v>MMDCCCLXI</v>
          </cell>
        </row>
        <row r="2863">
          <cell r="P2863">
            <v>2862</v>
          </cell>
          <cell r="Q2863" t="str">
            <v>MMDCCCLXII</v>
          </cell>
        </row>
        <row r="2864">
          <cell r="P2864">
            <v>2863</v>
          </cell>
          <cell r="Q2864" t="str">
            <v>MMDCCCLXIII</v>
          </cell>
        </row>
        <row r="2865">
          <cell r="P2865">
            <v>2864</v>
          </cell>
          <cell r="Q2865" t="str">
            <v>MMDCCCLXIV</v>
          </cell>
        </row>
        <row r="2866">
          <cell r="P2866">
            <v>2865</v>
          </cell>
          <cell r="Q2866" t="str">
            <v>MMDCCCLXV</v>
          </cell>
        </row>
        <row r="2867">
          <cell r="P2867">
            <v>2866</v>
          </cell>
          <cell r="Q2867" t="str">
            <v>MMDCCCLXVI</v>
          </cell>
        </row>
        <row r="2868">
          <cell r="P2868">
            <v>2867</v>
          </cell>
          <cell r="Q2868" t="str">
            <v>MMDCCCLXVII</v>
          </cell>
        </row>
        <row r="2869">
          <cell r="P2869">
            <v>2868</v>
          </cell>
          <cell r="Q2869" t="str">
            <v>MMDCCCLXVIII</v>
          </cell>
        </row>
        <row r="2870">
          <cell r="P2870">
            <v>2869</v>
          </cell>
          <cell r="Q2870" t="str">
            <v>MMDCCCLXIX</v>
          </cell>
        </row>
        <row r="2871">
          <cell r="P2871">
            <v>2870</v>
          </cell>
          <cell r="Q2871" t="str">
            <v>MMDCCCLXX</v>
          </cell>
        </row>
        <row r="2872">
          <cell r="P2872">
            <v>2871</v>
          </cell>
          <cell r="Q2872" t="str">
            <v>MMDCCCLXXI</v>
          </cell>
        </row>
        <row r="2873">
          <cell r="P2873">
            <v>2872</v>
          </cell>
          <cell r="Q2873" t="str">
            <v>MMDCCCLXXII</v>
          </cell>
        </row>
        <row r="2874">
          <cell r="P2874">
            <v>2873</v>
          </cell>
          <cell r="Q2874" t="str">
            <v>MMDCCCLXXIII</v>
          </cell>
        </row>
        <row r="2875">
          <cell r="P2875">
            <v>2874</v>
          </cell>
          <cell r="Q2875" t="str">
            <v>MMDCCCLXXIV</v>
          </cell>
        </row>
        <row r="2876">
          <cell r="P2876">
            <v>2875</v>
          </cell>
          <cell r="Q2876" t="str">
            <v>MMDCCCLXXV</v>
          </cell>
        </row>
        <row r="2877">
          <cell r="P2877">
            <v>2876</v>
          </cell>
          <cell r="Q2877" t="str">
            <v>MMDCCCLXXVI</v>
          </cell>
        </row>
        <row r="2878">
          <cell r="P2878">
            <v>2877</v>
          </cell>
          <cell r="Q2878" t="str">
            <v>MMDCCCLXXVII</v>
          </cell>
        </row>
        <row r="2879">
          <cell r="P2879">
            <v>2878</v>
          </cell>
          <cell r="Q2879" t="str">
            <v>MMDCCCLXXVIII</v>
          </cell>
        </row>
        <row r="2880">
          <cell r="P2880">
            <v>2879</v>
          </cell>
          <cell r="Q2880" t="str">
            <v>MMDCCCLXXIX</v>
          </cell>
        </row>
        <row r="2881">
          <cell r="P2881">
            <v>2880</v>
          </cell>
          <cell r="Q2881" t="str">
            <v>MMDCCCLXXX</v>
          </cell>
        </row>
        <row r="2882">
          <cell r="P2882">
            <v>2881</v>
          </cell>
          <cell r="Q2882" t="str">
            <v>MMDCCCLXXXI</v>
          </cell>
        </row>
        <row r="2883">
          <cell r="P2883">
            <v>2882</v>
          </cell>
          <cell r="Q2883" t="str">
            <v>MMDCCCLXXXII</v>
          </cell>
        </row>
        <row r="2884">
          <cell r="P2884">
            <v>2883</v>
          </cell>
          <cell r="Q2884" t="str">
            <v>MMDCCCLXXXIII</v>
          </cell>
        </row>
        <row r="2885">
          <cell r="P2885">
            <v>2884</v>
          </cell>
          <cell r="Q2885" t="str">
            <v>MMDCCCLXXXIV</v>
          </cell>
        </row>
        <row r="2886">
          <cell r="P2886">
            <v>2885</v>
          </cell>
          <cell r="Q2886" t="str">
            <v>MMDCCCLXXXV</v>
          </cell>
        </row>
        <row r="2887">
          <cell r="P2887">
            <v>2886</v>
          </cell>
          <cell r="Q2887" t="str">
            <v>MMDCCCLXXXVI</v>
          </cell>
        </row>
        <row r="2888">
          <cell r="P2888">
            <v>2887</v>
          </cell>
          <cell r="Q2888" t="str">
            <v>MMDCCCLXXXVII</v>
          </cell>
        </row>
        <row r="2889">
          <cell r="P2889">
            <v>2888</v>
          </cell>
          <cell r="Q2889" t="str">
            <v>MMDCCCLXXXVIII</v>
          </cell>
        </row>
        <row r="2890">
          <cell r="P2890">
            <v>2889</v>
          </cell>
          <cell r="Q2890" t="str">
            <v>MMDCCCLXXXIX</v>
          </cell>
        </row>
        <row r="2891">
          <cell r="P2891">
            <v>2890</v>
          </cell>
          <cell r="Q2891" t="str">
            <v>MMDCCCXC</v>
          </cell>
        </row>
        <row r="2892">
          <cell r="P2892">
            <v>2891</v>
          </cell>
          <cell r="Q2892" t="str">
            <v>MMDCCCXCI</v>
          </cell>
        </row>
        <row r="2893">
          <cell r="P2893">
            <v>2892</v>
          </cell>
          <cell r="Q2893" t="str">
            <v>MMDCCCXCII</v>
          </cell>
        </row>
        <row r="2894">
          <cell r="P2894">
            <v>2893</v>
          </cell>
          <cell r="Q2894" t="str">
            <v>MMDCCCXCIII</v>
          </cell>
        </row>
        <row r="2895">
          <cell r="P2895">
            <v>2894</v>
          </cell>
          <cell r="Q2895" t="str">
            <v>MMDCCCXCIV</v>
          </cell>
        </row>
        <row r="2896">
          <cell r="P2896">
            <v>2895</v>
          </cell>
          <cell r="Q2896" t="str">
            <v>MMDCCCXCV</v>
          </cell>
        </row>
        <row r="2897">
          <cell r="P2897">
            <v>2896</v>
          </cell>
          <cell r="Q2897" t="str">
            <v>MMDCCCXCVI</v>
          </cell>
        </row>
        <row r="2898">
          <cell r="P2898">
            <v>2897</v>
          </cell>
          <cell r="Q2898" t="str">
            <v>MMDCCCXCVII</v>
          </cell>
        </row>
        <row r="2899">
          <cell r="P2899">
            <v>2898</v>
          </cell>
          <cell r="Q2899" t="str">
            <v>MMDCCCXCVIII</v>
          </cell>
        </row>
        <row r="2900">
          <cell r="P2900">
            <v>2899</v>
          </cell>
          <cell r="Q2900" t="str">
            <v>MMDCCCXCIX</v>
          </cell>
        </row>
        <row r="2901">
          <cell r="P2901">
            <v>2900</v>
          </cell>
          <cell r="Q2901" t="str">
            <v>MMCM</v>
          </cell>
        </row>
        <row r="2902">
          <cell r="P2902">
            <v>2901</v>
          </cell>
          <cell r="Q2902" t="str">
            <v>MMCMI</v>
          </cell>
        </row>
        <row r="2903">
          <cell r="P2903">
            <v>2902</v>
          </cell>
          <cell r="Q2903" t="str">
            <v>MMCMII</v>
          </cell>
        </row>
        <row r="2904">
          <cell r="P2904">
            <v>2903</v>
          </cell>
          <cell r="Q2904" t="str">
            <v>MMCMIII</v>
          </cell>
        </row>
        <row r="2905">
          <cell r="P2905">
            <v>2904</v>
          </cell>
          <cell r="Q2905" t="str">
            <v>MMCMIV</v>
          </cell>
        </row>
        <row r="2906">
          <cell r="P2906">
            <v>2905</v>
          </cell>
          <cell r="Q2906" t="str">
            <v>MMCMV</v>
          </cell>
        </row>
        <row r="2907">
          <cell r="P2907">
            <v>2906</v>
          </cell>
          <cell r="Q2907" t="str">
            <v>MMCMVI</v>
          </cell>
        </row>
        <row r="2908">
          <cell r="P2908">
            <v>2907</v>
          </cell>
          <cell r="Q2908" t="str">
            <v>MMCMVII</v>
          </cell>
        </row>
        <row r="2909">
          <cell r="P2909">
            <v>2908</v>
          </cell>
          <cell r="Q2909" t="str">
            <v>MMCMVIII</v>
          </cell>
        </row>
        <row r="2910">
          <cell r="P2910">
            <v>2909</v>
          </cell>
          <cell r="Q2910" t="str">
            <v>MMCMIX</v>
          </cell>
        </row>
        <row r="2911">
          <cell r="P2911">
            <v>2910</v>
          </cell>
          <cell r="Q2911" t="str">
            <v>MMCMX</v>
          </cell>
        </row>
        <row r="2912">
          <cell r="P2912">
            <v>2911</v>
          </cell>
          <cell r="Q2912" t="str">
            <v>MMCMXI</v>
          </cell>
        </row>
        <row r="2913">
          <cell r="P2913">
            <v>2912</v>
          </cell>
          <cell r="Q2913" t="str">
            <v>MMCMXII</v>
          </cell>
        </row>
        <row r="2914">
          <cell r="P2914">
            <v>2913</v>
          </cell>
          <cell r="Q2914" t="str">
            <v>MMCMXIII</v>
          </cell>
        </row>
        <row r="2915">
          <cell r="P2915">
            <v>2914</v>
          </cell>
          <cell r="Q2915" t="str">
            <v>MMCMXIV</v>
          </cell>
        </row>
        <row r="2916">
          <cell r="P2916">
            <v>2915</v>
          </cell>
          <cell r="Q2916" t="str">
            <v>MMCMXV</v>
          </cell>
        </row>
        <row r="2917">
          <cell r="P2917">
            <v>2916</v>
          </cell>
          <cell r="Q2917" t="str">
            <v>MMCMXVI</v>
          </cell>
        </row>
        <row r="2918">
          <cell r="P2918">
            <v>2917</v>
          </cell>
          <cell r="Q2918" t="str">
            <v>MMCMXVII</v>
          </cell>
        </row>
        <row r="2919">
          <cell r="P2919">
            <v>2918</v>
          </cell>
          <cell r="Q2919" t="str">
            <v>MMCMXVIII</v>
          </cell>
        </row>
        <row r="2920">
          <cell r="P2920">
            <v>2919</v>
          </cell>
          <cell r="Q2920" t="str">
            <v>MMCMXIX</v>
          </cell>
        </row>
        <row r="2921">
          <cell r="P2921">
            <v>2920</v>
          </cell>
          <cell r="Q2921" t="str">
            <v>MMCMXX</v>
          </cell>
        </row>
        <row r="2922">
          <cell r="P2922">
            <v>2921</v>
          </cell>
          <cell r="Q2922" t="str">
            <v>MMCMXXI</v>
          </cell>
        </row>
        <row r="2923">
          <cell r="P2923">
            <v>2922</v>
          </cell>
          <cell r="Q2923" t="str">
            <v>MMCMXXII</v>
          </cell>
        </row>
        <row r="2924">
          <cell r="P2924">
            <v>2923</v>
          </cell>
          <cell r="Q2924" t="str">
            <v>MMCMXXIII</v>
          </cell>
        </row>
        <row r="2925">
          <cell r="P2925">
            <v>2924</v>
          </cell>
          <cell r="Q2925" t="str">
            <v>MMCMXXIV</v>
          </cell>
        </row>
        <row r="2926">
          <cell r="P2926">
            <v>2925</v>
          </cell>
          <cell r="Q2926" t="str">
            <v>MMCMXXV</v>
          </cell>
        </row>
        <row r="2927">
          <cell r="P2927">
            <v>2926</v>
          </cell>
          <cell r="Q2927" t="str">
            <v>MMCMXXVI</v>
          </cell>
        </row>
        <row r="2928">
          <cell r="P2928">
            <v>2927</v>
          </cell>
          <cell r="Q2928" t="str">
            <v>MMCMXXVII</v>
          </cell>
        </row>
        <row r="2929">
          <cell r="P2929">
            <v>2928</v>
          </cell>
          <cell r="Q2929" t="str">
            <v>MMCMXXVIII</v>
          </cell>
        </row>
        <row r="2930">
          <cell r="P2930">
            <v>2929</v>
          </cell>
          <cell r="Q2930" t="str">
            <v>MMCMXXIX</v>
          </cell>
        </row>
        <row r="2931">
          <cell r="P2931">
            <v>2930</v>
          </cell>
          <cell r="Q2931" t="str">
            <v>MMCMXXX</v>
          </cell>
        </row>
        <row r="2932">
          <cell r="P2932">
            <v>2931</v>
          </cell>
          <cell r="Q2932" t="str">
            <v>MMCMXXXI</v>
          </cell>
        </row>
        <row r="2933">
          <cell r="P2933">
            <v>2932</v>
          </cell>
          <cell r="Q2933" t="str">
            <v>MMCMXXXII</v>
          </cell>
        </row>
        <row r="2934">
          <cell r="P2934">
            <v>2933</v>
          </cell>
          <cell r="Q2934" t="str">
            <v>MMCMXXXIII</v>
          </cell>
        </row>
        <row r="2935">
          <cell r="P2935">
            <v>2934</v>
          </cell>
          <cell r="Q2935" t="str">
            <v>MMCMXXXIV</v>
          </cell>
        </row>
        <row r="2936">
          <cell r="P2936">
            <v>2935</v>
          </cell>
          <cell r="Q2936" t="str">
            <v>MMCMXXXV</v>
          </cell>
        </row>
        <row r="2937">
          <cell r="P2937">
            <v>2936</v>
          </cell>
          <cell r="Q2937" t="str">
            <v>MMCMXXXVI</v>
          </cell>
        </row>
        <row r="2938">
          <cell r="P2938">
            <v>2937</v>
          </cell>
          <cell r="Q2938" t="str">
            <v>MMCMXXXVII</v>
          </cell>
        </row>
        <row r="2939">
          <cell r="P2939">
            <v>2938</v>
          </cell>
          <cell r="Q2939" t="str">
            <v>MMCMXXXVIII</v>
          </cell>
        </row>
        <row r="2940">
          <cell r="P2940">
            <v>2939</v>
          </cell>
          <cell r="Q2940" t="str">
            <v>MMCMXXXIX</v>
          </cell>
        </row>
        <row r="2941">
          <cell r="P2941">
            <v>2940</v>
          </cell>
          <cell r="Q2941" t="str">
            <v>MMCMXL</v>
          </cell>
        </row>
        <row r="2942">
          <cell r="P2942">
            <v>2941</v>
          </cell>
          <cell r="Q2942" t="str">
            <v>MMCMXLI</v>
          </cell>
        </row>
        <row r="2943">
          <cell r="P2943">
            <v>2942</v>
          </cell>
          <cell r="Q2943" t="str">
            <v>MMCMXLII</v>
          </cell>
        </row>
        <row r="2944">
          <cell r="P2944">
            <v>2943</v>
          </cell>
          <cell r="Q2944" t="str">
            <v>MMCMXLIII</v>
          </cell>
        </row>
        <row r="2945">
          <cell r="P2945">
            <v>2944</v>
          </cell>
          <cell r="Q2945" t="str">
            <v>MMCMXLIV</v>
          </cell>
        </row>
        <row r="2946">
          <cell r="P2946">
            <v>2945</v>
          </cell>
          <cell r="Q2946" t="str">
            <v>MMCMXLV</v>
          </cell>
        </row>
        <row r="2947">
          <cell r="P2947">
            <v>2946</v>
          </cell>
          <cell r="Q2947" t="str">
            <v>MMCMXLVI</v>
          </cell>
        </row>
        <row r="2948">
          <cell r="P2948">
            <v>2947</v>
          </cell>
          <cell r="Q2948" t="str">
            <v>MMCMXLVII</v>
          </cell>
        </row>
        <row r="2949">
          <cell r="P2949">
            <v>2948</v>
          </cell>
          <cell r="Q2949" t="str">
            <v>MMCMXLVIII</v>
          </cell>
        </row>
        <row r="2950">
          <cell r="P2950">
            <v>2949</v>
          </cell>
          <cell r="Q2950" t="str">
            <v>MMCMXLIX</v>
          </cell>
        </row>
        <row r="2951">
          <cell r="P2951">
            <v>2950</v>
          </cell>
          <cell r="Q2951" t="str">
            <v>MMCML</v>
          </cell>
        </row>
        <row r="2952">
          <cell r="P2952">
            <v>2951</v>
          </cell>
          <cell r="Q2952" t="str">
            <v>MMCMLI</v>
          </cell>
        </row>
        <row r="2953">
          <cell r="P2953">
            <v>2952</v>
          </cell>
          <cell r="Q2953" t="str">
            <v>MMCMLII</v>
          </cell>
        </row>
        <row r="2954">
          <cell r="P2954">
            <v>2953</v>
          </cell>
          <cell r="Q2954" t="str">
            <v>MMCMLIII</v>
          </cell>
        </row>
        <row r="2955">
          <cell r="P2955">
            <v>2954</v>
          </cell>
          <cell r="Q2955" t="str">
            <v>MMCMLIV</v>
          </cell>
        </row>
        <row r="2956">
          <cell r="P2956">
            <v>2955</v>
          </cell>
          <cell r="Q2956" t="str">
            <v>MMCMLV</v>
          </cell>
        </row>
        <row r="2957">
          <cell r="P2957">
            <v>2956</v>
          </cell>
          <cell r="Q2957" t="str">
            <v>MMCMLVI</v>
          </cell>
        </row>
        <row r="2958">
          <cell r="P2958">
            <v>2957</v>
          </cell>
          <cell r="Q2958" t="str">
            <v>MMCMLVII</v>
          </cell>
        </row>
        <row r="2959">
          <cell r="P2959">
            <v>2958</v>
          </cell>
          <cell r="Q2959" t="str">
            <v>MMCMLVIII</v>
          </cell>
        </row>
        <row r="2960">
          <cell r="P2960">
            <v>2959</v>
          </cell>
          <cell r="Q2960" t="str">
            <v>MMCMLIX</v>
          </cell>
        </row>
        <row r="2961">
          <cell r="P2961">
            <v>2960</v>
          </cell>
          <cell r="Q2961" t="str">
            <v>MMCMLX</v>
          </cell>
        </row>
        <row r="2962">
          <cell r="P2962">
            <v>2961</v>
          </cell>
          <cell r="Q2962" t="str">
            <v>MMCMLXI</v>
          </cell>
        </row>
        <row r="2963">
          <cell r="P2963">
            <v>2962</v>
          </cell>
          <cell r="Q2963" t="str">
            <v>MMCMLXII</v>
          </cell>
        </row>
        <row r="2964">
          <cell r="P2964">
            <v>2963</v>
          </cell>
          <cell r="Q2964" t="str">
            <v>MMCMLXIII</v>
          </cell>
        </row>
        <row r="2965">
          <cell r="P2965">
            <v>2964</v>
          </cell>
          <cell r="Q2965" t="str">
            <v>MMCMLXIV</v>
          </cell>
        </row>
        <row r="2966">
          <cell r="P2966">
            <v>2965</v>
          </cell>
          <cell r="Q2966" t="str">
            <v>MMCMLXV</v>
          </cell>
        </row>
        <row r="2967">
          <cell r="P2967">
            <v>2966</v>
          </cell>
          <cell r="Q2967" t="str">
            <v>MMCMLXVI</v>
          </cell>
        </row>
        <row r="2968">
          <cell r="P2968">
            <v>2967</v>
          </cell>
          <cell r="Q2968" t="str">
            <v>MMCMLXVII</v>
          </cell>
        </row>
        <row r="2969">
          <cell r="P2969">
            <v>2968</v>
          </cell>
          <cell r="Q2969" t="str">
            <v>MMCMLXVIII</v>
          </cell>
        </row>
        <row r="2970">
          <cell r="P2970">
            <v>2969</v>
          </cell>
          <cell r="Q2970" t="str">
            <v>MMCMLXIX</v>
          </cell>
        </row>
        <row r="2971">
          <cell r="P2971">
            <v>2970</v>
          </cell>
          <cell r="Q2971" t="str">
            <v>MMCMLXX</v>
          </cell>
        </row>
        <row r="2972">
          <cell r="P2972">
            <v>2971</v>
          </cell>
          <cell r="Q2972" t="str">
            <v>MMCMLXXI</v>
          </cell>
        </row>
        <row r="2973">
          <cell r="P2973">
            <v>2972</v>
          </cell>
          <cell r="Q2973" t="str">
            <v>MMCMLXXII</v>
          </cell>
        </row>
        <row r="2974">
          <cell r="P2974">
            <v>2973</v>
          </cell>
          <cell r="Q2974" t="str">
            <v>MMCMLXXIII</v>
          </cell>
        </row>
        <row r="2975">
          <cell r="P2975">
            <v>2974</v>
          </cell>
          <cell r="Q2975" t="str">
            <v>MMCMLXXIV</v>
          </cell>
        </row>
        <row r="2976">
          <cell r="P2976">
            <v>2975</v>
          </cell>
          <cell r="Q2976" t="str">
            <v>MMCMLXXV</v>
          </cell>
        </row>
        <row r="2977">
          <cell r="P2977">
            <v>2976</v>
          </cell>
          <cell r="Q2977" t="str">
            <v>MMCMLXXVI</v>
          </cell>
        </row>
        <row r="2978">
          <cell r="P2978">
            <v>2977</v>
          </cell>
          <cell r="Q2978" t="str">
            <v>MMCMLXXVII</v>
          </cell>
        </row>
        <row r="2979">
          <cell r="P2979">
            <v>2978</v>
          </cell>
          <cell r="Q2979" t="str">
            <v>MMCMLXXVIII</v>
          </cell>
        </row>
        <row r="2980">
          <cell r="P2980">
            <v>2979</v>
          </cell>
          <cell r="Q2980" t="str">
            <v>MMCMLXXIX</v>
          </cell>
        </row>
        <row r="2981">
          <cell r="P2981">
            <v>2980</v>
          </cell>
          <cell r="Q2981" t="str">
            <v>MMCMLXXX</v>
          </cell>
        </row>
        <row r="2982">
          <cell r="P2982">
            <v>2981</v>
          </cell>
          <cell r="Q2982" t="str">
            <v>MMCMLXXXI</v>
          </cell>
        </row>
        <row r="2983">
          <cell r="P2983">
            <v>2982</v>
          </cell>
          <cell r="Q2983" t="str">
            <v>MMCMLXXXII</v>
          </cell>
        </row>
        <row r="2984">
          <cell r="P2984">
            <v>2983</v>
          </cell>
          <cell r="Q2984" t="str">
            <v>MMCMLXXXIII</v>
          </cell>
        </row>
        <row r="2985">
          <cell r="P2985">
            <v>2984</v>
          </cell>
          <cell r="Q2985" t="str">
            <v>MMCMLXXXIV</v>
          </cell>
        </row>
        <row r="2986">
          <cell r="P2986">
            <v>2985</v>
          </cell>
          <cell r="Q2986" t="str">
            <v>MMCMLXXXV</v>
          </cell>
        </row>
        <row r="2987">
          <cell r="P2987">
            <v>2986</v>
          </cell>
          <cell r="Q2987" t="str">
            <v>MMCMLXXXVI</v>
          </cell>
        </row>
        <row r="2988">
          <cell r="P2988">
            <v>2987</v>
          </cell>
          <cell r="Q2988" t="str">
            <v>MMCMLXXXVII</v>
          </cell>
        </row>
        <row r="2989">
          <cell r="P2989">
            <v>2988</v>
          </cell>
          <cell r="Q2989" t="str">
            <v>MMCMLXXXVIII</v>
          </cell>
        </row>
        <row r="2990">
          <cell r="P2990">
            <v>2989</v>
          </cell>
          <cell r="Q2990" t="str">
            <v>MMCMLXXXIX</v>
          </cell>
        </row>
        <row r="2991">
          <cell r="P2991">
            <v>2990</v>
          </cell>
          <cell r="Q2991" t="str">
            <v>MMCMXC</v>
          </cell>
        </row>
        <row r="2992">
          <cell r="P2992">
            <v>2991</v>
          </cell>
          <cell r="Q2992" t="str">
            <v>MMCMXCI</v>
          </cell>
        </row>
        <row r="2993">
          <cell r="P2993">
            <v>2992</v>
          </cell>
          <cell r="Q2993" t="str">
            <v>MMCMXCII</v>
          </cell>
        </row>
        <row r="2994">
          <cell r="P2994">
            <v>2993</v>
          </cell>
          <cell r="Q2994" t="str">
            <v>MMCMXCIII</v>
          </cell>
        </row>
        <row r="2995">
          <cell r="P2995">
            <v>2994</v>
          </cell>
          <cell r="Q2995" t="str">
            <v>MMCMXCIV</v>
          </cell>
        </row>
        <row r="2996">
          <cell r="P2996">
            <v>2995</v>
          </cell>
          <cell r="Q2996" t="str">
            <v>MMCMXCV</v>
          </cell>
        </row>
        <row r="2997">
          <cell r="P2997">
            <v>2996</v>
          </cell>
          <cell r="Q2997" t="str">
            <v>MMCMXCVI</v>
          </cell>
        </row>
        <row r="2998">
          <cell r="P2998">
            <v>2997</v>
          </cell>
          <cell r="Q2998" t="str">
            <v>MMCMXCVII</v>
          </cell>
        </row>
        <row r="2999">
          <cell r="P2999">
            <v>2998</v>
          </cell>
          <cell r="Q2999" t="str">
            <v>MMCMXCVIII</v>
          </cell>
        </row>
        <row r="3000">
          <cell r="P3000">
            <v>2999</v>
          </cell>
          <cell r="Q3000" t="str">
            <v>MMCMXCIX</v>
          </cell>
        </row>
        <row r="3001">
          <cell r="P3001">
            <v>3000</v>
          </cell>
          <cell r="Q3001" t="str">
            <v>MMM</v>
          </cell>
        </row>
        <row r="3002">
          <cell r="P3002">
            <v>3001</v>
          </cell>
          <cell r="Q3002" t="str">
            <v>MMMI</v>
          </cell>
        </row>
        <row r="3003">
          <cell r="P3003">
            <v>3002</v>
          </cell>
          <cell r="Q3003" t="str">
            <v>MMMII</v>
          </cell>
        </row>
        <row r="3004">
          <cell r="P3004">
            <v>3003</v>
          </cell>
          <cell r="Q3004" t="str">
            <v>MMMIII</v>
          </cell>
        </row>
        <row r="3005">
          <cell r="P3005">
            <v>3004</v>
          </cell>
          <cell r="Q3005" t="str">
            <v>MMMIV</v>
          </cell>
        </row>
        <row r="3006">
          <cell r="P3006">
            <v>3005</v>
          </cell>
          <cell r="Q3006" t="str">
            <v>MMMV</v>
          </cell>
        </row>
        <row r="3007">
          <cell r="P3007">
            <v>3006</v>
          </cell>
          <cell r="Q3007" t="str">
            <v>MMMVI</v>
          </cell>
        </row>
        <row r="3008">
          <cell r="P3008">
            <v>3007</v>
          </cell>
          <cell r="Q3008" t="str">
            <v>MMMVII</v>
          </cell>
        </row>
        <row r="3009">
          <cell r="P3009">
            <v>3008</v>
          </cell>
          <cell r="Q3009" t="str">
            <v>MMMVIII</v>
          </cell>
        </row>
        <row r="3010">
          <cell r="P3010">
            <v>3009</v>
          </cell>
          <cell r="Q3010" t="str">
            <v>MMMIX</v>
          </cell>
        </row>
        <row r="3011">
          <cell r="P3011">
            <v>3010</v>
          </cell>
          <cell r="Q3011" t="str">
            <v>MMMX</v>
          </cell>
        </row>
        <row r="3012">
          <cell r="P3012">
            <v>3011</v>
          </cell>
          <cell r="Q3012" t="str">
            <v>MMMXI</v>
          </cell>
        </row>
        <row r="3013">
          <cell r="P3013">
            <v>3012</v>
          </cell>
          <cell r="Q3013" t="str">
            <v>MMMXII</v>
          </cell>
        </row>
        <row r="3014">
          <cell r="P3014">
            <v>3013</v>
          </cell>
          <cell r="Q3014" t="str">
            <v>MMMXIII</v>
          </cell>
        </row>
        <row r="3015">
          <cell r="P3015">
            <v>3014</v>
          </cell>
          <cell r="Q3015" t="str">
            <v>MMMXIV</v>
          </cell>
        </row>
        <row r="3016">
          <cell r="P3016">
            <v>3015</v>
          </cell>
          <cell r="Q3016" t="str">
            <v>MMMXV</v>
          </cell>
        </row>
        <row r="3017">
          <cell r="P3017">
            <v>3016</v>
          </cell>
          <cell r="Q3017" t="str">
            <v>MMMXVI</v>
          </cell>
        </row>
        <row r="3018">
          <cell r="P3018">
            <v>3017</v>
          </cell>
          <cell r="Q3018" t="str">
            <v>MMMXVII</v>
          </cell>
        </row>
        <row r="3019">
          <cell r="P3019">
            <v>3018</v>
          </cell>
          <cell r="Q3019" t="str">
            <v>MMMXVIII</v>
          </cell>
        </row>
        <row r="3020">
          <cell r="P3020">
            <v>3019</v>
          </cell>
          <cell r="Q3020" t="str">
            <v>MMMXIX</v>
          </cell>
        </row>
        <row r="3021">
          <cell r="P3021">
            <v>3020</v>
          </cell>
          <cell r="Q3021" t="str">
            <v>MMMXX</v>
          </cell>
        </row>
        <row r="3022">
          <cell r="P3022">
            <v>3021</v>
          </cell>
          <cell r="Q3022" t="str">
            <v>MMMXXI</v>
          </cell>
        </row>
        <row r="3023">
          <cell r="P3023">
            <v>3022</v>
          </cell>
          <cell r="Q3023" t="str">
            <v>MMMXXII</v>
          </cell>
        </row>
        <row r="3024">
          <cell r="P3024">
            <v>3023</v>
          </cell>
          <cell r="Q3024" t="str">
            <v>MMMXXIII</v>
          </cell>
        </row>
        <row r="3025">
          <cell r="P3025">
            <v>3024</v>
          </cell>
          <cell r="Q3025" t="str">
            <v>MMMXXIV</v>
          </cell>
        </row>
        <row r="3026">
          <cell r="P3026">
            <v>3025</v>
          </cell>
          <cell r="Q3026" t="str">
            <v>MMMXXV</v>
          </cell>
        </row>
        <row r="3027">
          <cell r="P3027">
            <v>3026</v>
          </cell>
          <cell r="Q3027" t="str">
            <v>MMMXXVI</v>
          </cell>
        </row>
        <row r="3028">
          <cell r="P3028">
            <v>3027</v>
          </cell>
          <cell r="Q3028" t="str">
            <v>MMMXXVII</v>
          </cell>
        </row>
        <row r="3029">
          <cell r="P3029">
            <v>3028</v>
          </cell>
          <cell r="Q3029" t="str">
            <v>MMMXXVIII</v>
          </cell>
        </row>
        <row r="3030">
          <cell r="P3030">
            <v>3029</v>
          </cell>
          <cell r="Q3030" t="str">
            <v>MMMXXIX</v>
          </cell>
        </row>
        <row r="3031">
          <cell r="P3031">
            <v>3030</v>
          </cell>
          <cell r="Q3031" t="str">
            <v>MMMXXX</v>
          </cell>
        </row>
        <row r="3032">
          <cell r="P3032">
            <v>3031</v>
          </cell>
          <cell r="Q3032" t="str">
            <v>MMMXXXI</v>
          </cell>
        </row>
        <row r="3033">
          <cell r="P3033">
            <v>3032</v>
          </cell>
          <cell r="Q3033" t="str">
            <v>MMMXXXII</v>
          </cell>
        </row>
        <row r="3034">
          <cell r="P3034">
            <v>3033</v>
          </cell>
          <cell r="Q3034" t="str">
            <v>MMMXXXIII</v>
          </cell>
        </row>
        <row r="3035">
          <cell r="P3035">
            <v>3034</v>
          </cell>
          <cell r="Q3035" t="str">
            <v>MMMXXXIV</v>
          </cell>
        </row>
        <row r="3036">
          <cell r="P3036">
            <v>3035</v>
          </cell>
          <cell r="Q3036" t="str">
            <v>MMMXXXV</v>
          </cell>
        </row>
        <row r="3037">
          <cell r="P3037">
            <v>3036</v>
          </cell>
          <cell r="Q3037" t="str">
            <v>MMMXXXVI</v>
          </cell>
        </row>
        <row r="3038">
          <cell r="P3038">
            <v>3037</v>
          </cell>
          <cell r="Q3038" t="str">
            <v>MMMXXXVII</v>
          </cell>
        </row>
        <row r="3039">
          <cell r="P3039">
            <v>3038</v>
          </cell>
          <cell r="Q3039" t="str">
            <v>MMMXXXVIII</v>
          </cell>
        </row>
        <row r="3040">
          <cell r="P3040">
            <v>3039</v>
          </cell>
          <cell r="Q3040" t="str">
            <v>MMMXXXIX</v>
          </cell>
        </row>
        <row r="3041">
          <cell r="P3041">
            <v>3040</v>
          </cell>
          <cell r="Q3041" t="str">
            <v>MMMXL</v>
          </cell>
        </row>
        <row r="3042">
          <cell r="P3042">
            <v>3041</v>
          </cell>
          <cell r="Q3042" t="str">
            <v>MMMXLI</v>
          </cell>
        </row>
        <row r="3043">
          <cell r="P3043">
            <v>3042</v>
          </cell>
          <cell r="Q3043" t="str">
            <v>MMMXLII</v>
          </cell>
        </row>
        <row r="3044">
          <cell r="P3044">
            <v>3043</v>
          </cell>
          <cell r="Q3044" t="str">
            <v>MMMXLIII</v>
          </cell>
        </row>
        <row r="3045">
          <cell r="P3045">
            <v>3044</v>
          </cell>
          <cell r="Q3045" t="str">
            <v>MMMXLIV</v>
          </cell>
        </row>
        <row r="3046">
          <cell r="P3046">
            <v>3045</v>
          </cell>
          <cell r="Q3046" t="str">
            <v>MMMXLV</v>
          </cell>
        </row>
        <row r="3047">
          <cell r="P3047">
            <v>3046</v>
          </cell>
          <cell r="Q3047" t="str">
            <v>MMMXLVI</v>
          </cell>
        </row>
        <row r="3048">
          <cell r="P3048">
            <v>3047</v>
          </cell>
          <cell r="Q3048" t="str">
            <v>MMMXLVII</v>
          </cell>
        </row>
        <row r="3049">
          <cell r="P3049">
            <v>3048</v>
          </cell>
          <cell r="Q3049" t="str">
            <v>MMMXLVIII</v>
          </cell>
        </row>
        <row r="3050">
          <cell r="P3050">
            <v>3049</v>
          </cell>
          <cell r="Q3050" t="str">
            <v>MMMXLIX</v>
          </cell>
        </row>
        <row r="3051">
          <cell r="P3051">
            <v>3050</v>
          </cell>
          <cell r="Q3051" t="str">
            <v>MMML</v>
          </cell>
        </row>
        <row r="3052">
          <cell r="P3052">
            <v>3051</v>
          </cell>
          <cell r="Q3052" t="str">
            <v>MMMLI</v>
          </cell>
        </row>
        <row r="3053">
          <cell r="P3053">
            <v>3052</v>
          </cell>
          <cell r="Q3053" t="str">
            <v>MMMLII</v>
          </cell>
        </row>
        <row r="3054">
          <cell r="P3054">
            <v>3053</v>
          </cell>
          <cell r="Q3054" t="str">
            <v>MMMLIII</v>
          </cell>
        </row>
        <row r="3055">
          <cell r="P3055">
            <v>3054</v>
          </cell>
          <cell r="Q3055" t="str">
            <v>MMMLIV</v>
          </cell>
        </row>
        <row r="3056">
          <cell r="P3056">
            <v>3055</v>
          </cell>
          <cell r="Q3056" t="str">
            <v>MMMLV</v>
          </cell>
        </row>
        <row r="3057">
          <cell r="P3057">
            <v>3056</v>
          </cell>
          <cell r="Q3057" t="str">
            <v>MMMLVI</v>
          </cell>
        </row>
        <row r="3058">
          <cell r="P3058">
            <v>3057</v>
          </cell>
          <cell r="Q3058" t="str">
            <v>MMMLVII</v>
          </cell>
        </row>
        <row r="3059">
          <cell r="P3059">
            <v>3058</v>
          </cell>
          <cell r="Q3059" t="str">
            <v>MMMLVIII</v>
          </cell>
        </row>
        <row r="3060">
          <cell r="P3060">
            <v>3059</v>
          </cell>
          <cell r="Q3060" t="str">
            <v>MMMLIX</v>
          </cell>
        </row>
        <row r="3061">
          <cell r="P3061">
            <v>3060</v>
          </cell>
          <cell r="Q3061" t="str">
            <v>MMMLX</v>
          </cell>
        </row>
        <row r="3062">
          <cell r="P3062">
            <v>3061</v>
          </cell>
          <cell r="Q3062" t="str">
            <v>MMMLXI</v>
          </cell>
        </row>
        <row r="3063">
          <cell r="P3063">
            <v>3062</v>
          </cell>
          <cell r="Q3063" t="str">
            <v>MMMLXII</v>
          </cell>
        </row>
        <row r="3064">
          <cell r="P3064">
            <v>3063</v>
          </cell>
          <cell r="Q3064" t="str">
            <v>MMMLXIII</v>
          </cell>
        </row>
        <row r="3065">
          <cell r="P3065">
            <v>3064</v>
          </cell>
          <cell r="Q3065" t="str">
            <v>MMMLXIV</v>
          </cell>
        </row>
        <row r="3066">
          <cell r="P3066">
            <v>3065</v>
          </cell>
          <cell r="Q3066" t="str">
            <v>MMMLXV</v>
          </cell>
        </row>
        <row r="3067">
          <cell r="P3067">
            <v>3066</v>
          </cell>
          <cell r="Q3067" t="str">
            <v>MMMLXVI</v>
          </cell>
        </row>
        <row r="3068">
          <cell r="P3068">
            <v>3067</v>
          </cell>
          <cell r="Q3068" t="str">
            <v>MMMLXVII</v>
          </cell>
        </row>
        <row r="3069">
          <cell r="P3069">
            <v>3068</v>
          </cell>
          <cell r="Q3069" t="str">
            <v>MMMLXVIII</v>
          </cell>
        </row>
        <row r="3070">
          <cell r="P3070">
            <v>3069</v>
          </cell>
          <cell r="Q3070" t="str">
            <v>MMMLXIX</v>
          </cell>
        </row>
        <row r="3071">
          <cell r="P3071">
            <v>3070</v>
          </cell>
          <cell r="Q3071" t="str">
            <v>MMMLXX</v>
          </cell>
        </row>
        <row r="3072">
          <cell r="P3072">
            <v>3071</v>
          </cell>
          <cell r="Q3072" t="str">
            <v>MMMLXXI</v>
          </cell>
        </row>
        <row r="3073">
          <cell r="P3073">
            <v>3072</v>
          </cell>
          <cell r="Q3073" t="str">
            <v>MMMLXXII</v>
          </cell>
        </row>
        <row r="3074">
          <cell r="P3074">
            <v>3073</v>
          </cell>
          <cell r="Q3074" t="str">
            <v>MMMLXXIII</v>
          </cell>
        </row>
        <row r="3075">
          <cell r="P3075">
            <v>3074</v>
          </cell>
          <cell r="Q3075" t="str">
            <v>MMMLXXIV</v>
          </cell>
        </row>
        <row r="3076">
          <cell r="P3076">
            <v>3075</v>
          </cell>
          <cell r="Q3076" t="str">
            <v>MMMLXXV</v>
          </cell>
        </row>
        <row r="3077">
          <cell r="P3077">
            <v>3076</v>
          </cell>
          <cell r="Q3077" t="str">
            <v>MMMLXXVI</v>
          </cell>
        </row>
        <row r="3078">
          <cell r="P3078">
            <v>3077</v>
          </cell>
          <cell r="Q3078" t="str">
            <v>MMMLXXVII</v>
          </cell>
        </row>
        <row r="3079">
          <cell r="P3079">
            <v>3078</v>
          </cell>
          <cell r="Q3079" t="str">
            <v>MMMLXXVIII</v>
          </cell>
        </row>
        <row r="3080">
          <cell r="P3080">
            <v>3079</v>
          </cell>
          <cell r="Q3080" t="str">
            <v>MMMLXXIX</v>
          </cell>
        </row>
        <row r="3081">
          <cell r="P3081">
            <v>3080</v>
          </cell>
          <cell r="Q3081" t="str">
            <v>MMMLXXX</v>
          </cell>
        </row>
        <row r="3082">
          <cell r="P3082">
            <v>3081</v>
          </cell>
          <cell r="Q3082" t="str">
            <v>MMMLXXXI</v>
          </cell>
        </row>
        <row r="3083">
          <cell r="P3083">
            <v>3082</v>
          </cell>
          <cell r="Q3083" t="str">
            <v>MMMLXXXII</v>
          </cell>
        </row>
        <row r="3084">
          <cell r="P3084">
            <v>3083</v>
          </cell>
          <cell r="Q3084" t="str">
            <v>MMMLXXXIII</v>
          </cell>
        </row>
        <row r="3085">
          <cell r="P3085">
            <v>3084</v>
          </cell>
          <cell r="Q3085" t="str">
            <v>MMMLXXXIV</v>
          </cell>
        </row>
        <row r="3086">
          <cell r="P3086">
            <v>3085</v>
          </cell>
          <cell r="Q3086" t="str">
            <v>MMMLXXXV</v>
          </cell>
        </row>
        <row r="3087">
          <cell r="P3087">
            <v>3086</v>
          </cell>
          <cell r="Q3087" t="str">
            <v>MMMLXXXVI</v>
          </cell>
        </row>
        <row r="3088">
          <cell r="P3088">
            <v>3087</v>
          </cell>
          <cell r="Q3088" t="str">
            <v>MMMLXXXVII</v>
          </cell>
        </row>
        <row r="3089">
          <cell r="P3089">
            <v>3088</v>
          </cell>
          <cell r="Q3089" t="str">
            <v>MMMLXXXVIII</v>
          </cell>
        </row>
        <row r="3090">
          <cell r="P3090">
            <v>3089</v>
          </cell>
          <cell r="Q3090" t="str">
            <v>MMMLXXXIX</v>
          </cell>
        </row>
        <row r="3091">
          <cell r="P3091">
            <v>3090</v>
          </cell>
          <cell r="Q3091" t="str">
            <v>MMMXC</v>
          </cell>
        </row>
        <row r="3092">
          <cell r="P3092">
            <v>3091</v>
          </cell>
          <cell r="Q3092" t="str">
            <v>MMMXCI</v>
          </cell>
        </row>
        <row r="3093">
          <cell r="P3093">
            <v>3092</v>
          </cell>
          <cell r="Q3093" t="str">
            <v>MMMXCII</v>
          </cell>
        </row>
        <row r="3094">
          <cell r="P3094">
            <v>3093</v>
          </cell>
          <cell r="Q3094" t="str">
            <v>MMMXCIII</v>
          </cell>
        </row>
        <row r="3095">
          <cell r="P3095">
            <v>3094</v>
          </cell>
          <cell r="Q3095" t="str">
            <v>MMMXCIV</v>
          </cell>
        </row>
        <row r="3096">
          <cell r="P3096">
            <v>3095</v>
          </cell>
          <cell r="Q3096" t="str">
            <v>MMMXCV</v>
          </cell>
        </row>
        <row r="3097">
          <cell r="P3097">
            <v>3096</v>
          </cell>
          <cell r="Q3097" t="str">
            <v>MMMXCVI</v>
          </cell>
        </row>
        <row r="3098">
          <cell r="P3098">
            <v>3097</v>
          </cell>
          <cell r="Q3098" t="str">
            <v>MMMXCVII</v>
          </cell>
        </row>
        <row r="3099">
          <cell r="P3099">
            <v>3098</v>
          </cell>
          <cell r="Q3099" t="str">
            <v>MMMXCVIII</v>
          </cell>
        </row>
        <row r="3100">
          <cell r="P3100">
            <v>3099</v>
          </cell>
          <cell r="Q3100" t="str">
            <v>MMMXCIX</v>
          </cell>
        </row>
        <row r="3101">
          <cell r="P3101">
            <v>3100</v>
          </cell>
          <cell r="Q3101" t="str">
            <v>MMMC</v>
          </cell>
        </row>
        <row r="3102">
          <cell r="P3102">
            <v>3101</v>
          </cell>
          <cell r="Q3102" t="str">
            <v>MMMCI</v>
          </cell>
        </row>
        <row r="3103">
          <cell r="P3103">
            <v>3102</v>
          </cell>
          <cell r="Q3103" t="str">
            <v>MMMCII</v>
          </cell>
        </row>
        <row r="3104">
          <cell r="P3104">
            <v>3103</v>
          </cell>
          <cell r="Q3104" t="str">
            <v>MMMCIII</v>
          </cell>
        </row>
        <row r="3105">
          <cell r="P3105">
            <v>3104</v>
          </cell>
          <cell r="Q3105" t="str">
            <v>MMMCIV</v>
          </cell>
        </row>
        <row r="3106">
          <cell r="P3106">
            <v>3105</v>
          </cell>
          <cell r="Q3106" t="str">
            <v>MMMCV</v>
          </cell>
        </row>
        <row r="3107">
          <cell r="P3107">
            <v>3106</v>
          </cell>
          <cell r="Q3107" t="str">
            <v>MMMCVI</v>
          </cell>
        </row>
        <row r="3108">
          <cell r="P3108">
            <v>3107</v>
          </cell>
          <cell r="Q3108" t="str">
            <v>MMMCVII</v>
          </cell>
        </row>
        <row r="3109">
          <cell r="P3109">
            <v>3108</v>
          </cell>
          <cell r="Q3109" t="str">
            <v>MMMCVIII</v>
          </cell>
        </row>
        <row r="3110">
          <cell r="P3110">
            <v>3109</v>
          </cell>
          <cell r="Q3110" t="str">
            <v>MMMCIX</v>
          </cell>
        </row>
        <row r="3111">
          <cell r="P3111">
            <v>3110</v>
          </cell>
          <cell r="Q3111" t="str">
            <v>MMMCX</v>
          </cell>
        </row>
        <row r="3112">
          <cell r="P3112">
            <v>3111</v>
          </cell>
          <cell r="Q3112" t="str">
            <v>MMMCXI</v>
          </cell>
        </row>
        <row r="3113">
          <cell r="P3113">
            <v>3112</v>
          </cell>
          <cell r="Q3113" t="str">
            <v>MMMCXII</v>
          </cell>
        </row>
        <row r="3114">
          <cell r="P3114">
            <v>3113</v>
          </cell>
          <cell r="Q3114" t="str">
            <v>MMMCXIII</v>
          </cell>
        </row>
        <row r="3115">
          <cell r="P3115">
            <v>3114</v>
          </cell>
          <cell r="Q3115" t="str">
            <v>MMMCXIV</v>
          </cell>
        </row>
        <row r="3116">
          <cell r="P3116">
            <v>3115</v>
          </cell>
          <cell r="Q3116" t="str">
            <v>MMMCXV</v>
          </cell>
        </row>
        <row r="3117">
          <cell r="P3117">
            <v>3116</v>
          </cell>
          <cell r="Q3117" t="str">
            <v>MMMCXVI</v>
          </cell>
        </row>
        <row r="3118">
          <cell r="P3118">
            <v>3117</v>
          </cell>
          <cell r="Q3118" t="str">
            <v>MMMCXVII</v>
          </cell>
        </row>
        <row r="3119">
          <cell r="P3119">
            <v>3118</v>
          </cell>
          <cell r="Q3119" t="str">
            <v>MMMCXVIII</v>
          </cell>
        </row>
        <row r="3120">
          <cell r="P3120">
            <v>3119</v>
          </cell>
          <cell r="Q3120" t="str">
            <v>MMMCXIX</v>
          </cell>
        </row>
        <row r="3121">
          <cell r="P3121">
            <v>3120</v>
          </cell>
          <cell r="Q3121" t="str">
            <v>MMMCXX</v>
          </cell>
        </row>
        <row r="3122">
          <cell r="P3122">
            <v>3121</v>
          </cell>
          <cell r="Q3122" t="str">
            <v>MMMCXXI</v>
          </cell>
        </row>
        <row r="3123">
          <cell r="P3123">
            <v>3122</v>
          </cell>
          <cell r="Q3123" t="str">
            <v>MMMCXXII</v>
          </cell>
        </row>
        <row r="3124">
          <cell r="P3124">
            <v>3123</v>
          </cell>
          <cell r="Q3124" t="str">
            <v>MMMCXXIII</v>
          </cell>
        </row>
        <row r="3125">
          <cell r="P3125">
            <v>3124</v>
          </cell>
          <cell r="Q3125" t="str">
            <v>MMMCXXIV</v>
          </cell>
        </row>
        <row r="3126">
          <cell r="P3126">
            <v>3125</v>
          </cell>
          <cell r="Q3126" t="str">
            <v>MMMCXXV</v>
          </cell>
        </row>
        <row r="3127">
          <cell r="P3127">
            <v>3126</v>
          </cell>
          <cell r="Q3127" t="str">
            <v>MMMCXXVI</v>
          </cell>
        </row>
        <row r="3128">
          <cell r="P3128">
            <v>3127</v>
          </cell>
          <cell r="Q3128" t="str">
            <v>MMMCXXVII</v>
          </cell>
        </row>
        <row r="3129">
          <cell r="P3129">
            <v>3128</v>
          </cell>
          <cell r="Q3129" t="str">
            <v>MMMCXXVIII</v>
          </cell>
        </row>
        <row r="3130">
          <cell r="P3130">
            <v>3129</v>
          </cell>
          <cell r="Q3130" t="str">
            <v>MMMCXXIX</v>
          </cell>
        </row>
        <row r="3131">
          <cell r="P3131">
            <v>3130</v>
          </cell>
          <cell r="Q3131" t="str">
            <v>MMMCXXX</v>
          </cell>
        </row>
        <row r="3132">
          <cell r="P3132">
            <v>3131</v>
          </cell>
          <cell r="Q3132" t="str">
            <v>MMMCXXXI</v>
          </cell>
        </row>
        <row r="3133">
          <cell r="P3133">
            <v>3132</v>
          </cell>
          <cell r="Q3133" t="str">
            <v>MMMCXXXII</v>
          </cell>
        </row>
        <row r="3134">
          <cell r="P3134">
            <v>3133</v>
          </cell>
          <cell r="Q3134" t="str">
            <v>MMMCXXXIII</v>
          </cell>
        </row>
        <row r="3135">
          <cell r="P3135">
            <v>3134</v>
          </cell>
          <cell r="Q3135" t="str">
            <v>MMMCXXXIV</v>
          </cell>
        </row>
        <row r="3136">
          <cell r="P3136">
            <v>3135</v>
          </cell>
          <cell r="Q3136" t="str">
            <v>MMMCXXXV</v>
          </cell>
        </row>
        <row r="3137">
          <cell r="P3137">
            <v>3136</v>
          </cell>
          <cell r="Q3137" t="str">
            <v>MMMCXXXVI</v>
          </cell>
        </row>
        <row r="3138">
          <cell r="P3138">
            <v>3137</v>
          </cell>
          <cell r="Q3138" t="str">
            <v>MMMCXXXVII</v>
          </cell>
        </row>
        <row r="3139">
          <cell r="P3139">
            <v>3138</v>
          </cell>
          <cell r="Q3139" t="str">
            <v>MMMCXXXVIII</v>
          </cell>
        </row>
        <row r="3140">
          <cell r="P3140">
            <v>3139</v>
          </cell>
          <cell r="Q3140" t="str">
            <v>MMMCXXXIX</v>
          </cell>
        </row>
        <row r="3141">
          <cell r="P3141">
            <v>3140</v>
          </cell>
          <cell r="Q3141" t="str">
            <v>MMMCXL</v>
          </cell>
        </row>
        <row r="3142">
          <cell r="P3142">
            <v>3141</v>
          </cell>
          <cell r="Q3142" t="str">
            <v>MMMCXLI</v>
          </cell>
        </row>
        <row r="3143">
          <cell r="P3143">
            <v>3142</v>
          </cell>
          <cell r="Q3143" t="str">
            <v>MMMCXLII</v>
          </cell>
        </row>
        <row r="3144">
          <cell r="P3144">
            <v>3143</v>
          </cell>
          <cell r="Q3144" t="str">
            <v>MMMCXLIII</v>
          </cell>
        </row>
        <row r="3145">
          <cell r="P3145">
            <v>3144</v>
          </cell>
          <cell r="Q3145" t="str">
            <v>MMMCXLIV</v>
          </cell>
        </row>
        <row r="3146">
          <cell r="P3146">
            <v>3145</v>
          </cell>
          <cell r="Q3146" t="str">
            <v>MMMCXLV</v>
          </cell>
        </row>
        <row r="3147">
          <cell r="P3147">
            <v>3146</v>
          </cell>
          <cell r="Q3147" t="str">
            <v>MMMCXLVI</v>
          </cell>
        </row>
        <row r="3148">
          <cell r="P3148">
            <v>3147</v>
          </cell>
          <cell r="Q3148" t="str">
            <v>MMMCXLVII</v>
          </cell>
        </row>
        <row r="3149">
          <cell r="P3149">
            <v>3148</v>
          </cell>
          <cell r="Q3149" t="str">
            <v>MMMCXLVIII</v>
          </cell>
        </row>
        <row r="3150">
          <cell r="P3150">
            <v>3149</v>
          </cell>
          <cell r="Q3150" t="str">
            <v>MMMCXLIX</v>
          </cell>
        </row>
        <row r="3151">
          <cell r="P3151">
            <v>3150</v>
          </cell>
          <cell r="Q3151" t="str">
            <v>MMMCL</v>
          </cell>
        </row>
        <row r="3152">
          <cell r="P3152">
            <v>3151</v>
          </cell>
          <cell r="Q3152" t="str">
            <v>MMMCLI</v>
          </cell>
        </row>
        <row r="3153">
          <cell r="P3153">
            <v>3152</v>
          </cell>
          <cell r="Q3153" t="str">
            <v>MMMCLII</v>
          </cell>
        </row>
        <row r="3154">
          <cell r="P3154">
            <v>3153</v>
          </cell>
          <cell r="Q3154" t="str">
            <v>MMMCLIII</v>
          </cell>
        </row>
        <row r="3155">
          <cell r="P3155">
            <v>3154</v>
          </cell>
          <cell r="Q3155" t="str">
            <v>MMMCLIV</v>
          </cell>
        </row>
        <row r="3156">
          <cell r="P3156">
            <v>3155</v>
          </cell>
          <cell r="Q3156" t="str">
            <v>MMMCLV</v>
          </cell>
        </row>
        <row r="3157">
          <cell r="P3157">
            <v>3156</v>
          </cell>
          <cell r="Q3157" t="str">
            <v>MMMCLVI</v>
          </cell>
        </row>
        <row r="3158">
          <cell r="P3158">
            <v>3157</v>
          </cell>
          <cell r="Q3158" t="str">
            <v>MMMCLVII</v>
          </cell>
        </row>
        <row r="3159">
          <cell r="P3159">
            <v>3158</v>
          </cell>
          <cell r="Q3159" t="str">
            <v>MMMCLVIII</v>
          </cell>
        </row>
        <row r="3160">
          <cell r="P3160">
            <v>3159</v>
          </cell>
          <cell r="Q3160" t="str">
            <v>MMMCLIX</v>
          </cell>
        </row>
        <row r="3161">
          <cell r="P3161">
            <v>3160</v>
          </cell>
          <cell r="Q3161" t="str">
            <v>MMMCLX</v>
          </cell>
        </row>
        <row r="3162">
          <cell r="P3162">
            <v>3161</v>
          </cell>
          <cell r="Q3162" t="str">
            <v>MMMCLXI</v>
          </cell>
        </row>
        <row r="3163">
          <cell r="P3163">
            <v>3162</v>
          </cell>
          <cell r="Q3163" t="str">
            <v>MMMCLXII</v>
          </cell>
        </row>
        <row r="3164">
          <cell r="P3164">
            <v>3163</v>
          </cell>
          <cell r="Q3164" t="str">
            <v>MMMCLXIII</v>
          </cell>
        </row>
        <row r="3165">
          <cell r="P3165">
            <v>3164</v>
          </cell>
          <cell r="Q3165" t="str">
            <v>MMMCLXIV</v>
          </cell>
        </row>
        <row r="3166">
          <cell r="P3166">
            <v>3165</v>
          </cell>
          <cell r="Q3166" t="str">
            <v>MMMCLXV</v>
          </cell>
        </row>
        <row r="3167">
          <cell r="P3167">
            <v>3166</v>
          </cell>
          <cell r="Q3167" t="str">
            <v>MMMCLXVI</v>
          </cell>
        </row>
        <row r="3168">
          <cell r="P3168">
            <v>3167</v>
          </cell>
          <cell r="Q3168" t="str">
            <v>MMMCLXVII</v>
          </cell>
        </row>
        <row r="3169">
          <cell r="P3169">
            <v>3168</v>
          </cell>
          <cell r="Q3169" t="str">
            <v>MMMCLXVIII</v>
          </cell>
        </row>
        <row r="3170">
          <cell r="P3170">
            <v>3169</v>
          </cell>
          <cell r="Q3170" t="str">
            <v>MMMCLXIX</v>
          </cell>
        </row>
        <row r="3171">
          <cell r="P3171">
            <v>3170</v>
          </cell>
          <cell r="Q3171" t="str">
            <v>MMMCLXX</v>
          </cell>
        </row>
        <row r="3172">
          <cell r="P3172">
            <v>3171</v>
          </cell>
          <cell r="Q3172" t="str">
            <v>MMMCLXXI</v>
          </cell>
        </row>
        <row r="3173">
          <cell r="P3173">
            <v>3172</v>
          </cell>
          <cell r="Q3173" t="str">
            <v>MMMCLXXII</v>
          </cell>
        </row>
        <row r="3174">
          <cell r="P3174">
            <v>3173</v>
          </cell>
          <cell r="Q3174" t="str">
            <v>MMMCLXXIII</v>
          </cell>
        </row>
        <row r="3175">
          <cell r="P3175">
            <v>3174</v>
          </cell>
          <cell r="Q3175" t="str">
            <v>MMMCLXXIV</v>
          </cell>
        </row>
        <row r="3176">
          <cell r="P3176">
            <v>3175</v>
          </cell>
          <cell r="Q3176" t="str">
            <v>MMMCLXXV</v>
          </cell>
        </row>
        <row r="3177">
          <cell r="P3177">
            <v>3176</v>
          </cell>
          <cell r="Q3177" t="str">
            <v>MMMCLXXVI</v>
          </cell>
        </row>
        <row r="3178">
          <cell r="P3178">
            <v>3177</v>
          </cell>
          <cell r="Q3178" t="str">
            <v>MMMCLXXVII</v>
          </cell>
        </row>
        <row r="3179">
          <cell r="P3179">
            <v>3178</v>
          </cell>
          <cell r="Q3179" t="str">
            <v>MMMCLXXVIII</v>
          </cell>
        </row>
        <row r="3180">
          <cell r="P3180">
            <v>3179</v>
          </cell>
          <cell r="Q3180" t="str">
            <v>MMMCLXXIX</v>
          </cell>
        </row>
        <row r="3181">
          <cell r="P3181">
            <v>3180</v>
          </cell>
          <cell r="Q3181" t="str">
            <v>MMMCLXXX</v>
          </cell>
        </row>
        <row r="3182">
          <cell r="P3182">
            <v>3181</v>
          </cell>
          <cell r="Q3182" t="str">
            <v>MMMCLXXXI</v>
          </cell>
        </row>
        <row r="3183">
          <cell r="P3183">
            <v>3182</v>
          </cell>
          <cell r="Q3183" t="str">
            <v>MMMCLXXXII</v>
          </cell>
        </row>
        <row r="3184">
          <cell r="P3184">
            <v>3183</v>
          </cell>
          <cell r="Q3184" t="str">
            <v>MMMCLXXXIII</v>
          </cell>
        </row>
        <row r="3185">
          <cell r="P3185">
            <v>3184</v>
          </cell>
          <cell r="Q3185" t="str">
            <v>MMMCLXXXIV</v>
          </cell>
        </row>
        <row r="3186">
          <cell r="P3186">
            <v>3185</v>
          </cell>
          <cell r="Q3186" t="str">
            <v>MMMCLXXXV</v>
          </cell>
        </row>
        <row r="3187">
          <cell r="P3187">
            <v>3186</v>
          </cell>
          <cell r="Q3187" t="str">
            <v>MMMCLXXXVI</v>
          </cell>
        </row>
        <row r="3188">
          <cell r="P3188">
            <v>3187</v>
          </cell>
          <cell r="Q3188" t="str">
            <v>MMMCLXXXVII</v>
          </cell>
        </row>
        <row r="3189">
          <cell r="P3189">
            <v>3188</v>
          </cell>
          <cell r="Q3189" t="str">
            <v>MMMCLXXXVIII</v>
          </cell>
        </row>
        <row r="3190">
          <cell r="P3190">
            <v>3189</v>
          </cell>
          <cell r="Q3190" t="str">
            <v>MMMCLXXXIX</v>
          </cell>
        </row>
        <row r="3191">
          <cell r="P3191">
            <v>3190</v>
          </cell>
          <cell r="Q3191" t="str">
            <v>MMMCXC</v>
          </cell>
        </row>
        <row r="3192">
          <cell r="P3192">
            <v>3191</v>
          </cell>
          <cell r="Q3192" t="str">
            <v>MMMCXCI</v>
          </cell>
        </row>
        <row r="3193">
          <cell r="P3193">
            <v>3192</v>
          </cell>
          <cell r="Q3193" t="str">
            <v>MMMCXCII</v>
          </cell>
        </row>
        <row r="3194">
          <cell r="P3194">
            <v>3193</v>
          </cell>
          <cell r="Q3194" t="str">
            <v>MMMCXCIII</v>
          </cell>
        </row>
        <row r="3195">
          <cell r="P3195">
            <v>3194</v>
          </cell>
          <cell r="Q3195" t="str">
            <v>MMMCXCIV</v>
          </cell>
        </row>
        <row r="3196">
          <cell r="P3196">
            <v>3195</v>
          </cell>
          <cell r="Q3196" t="str">
            <v>MMMCXCV</v>
          </cell>
        </row>
        <row r="3197">
          <cell r="P3197">
            <v>3196</v>
          </cell>
          <cell r="Q3197" t="str">
            <v>MMMCXCVI</v>
          </cell>
        </row>
        <row r="3198">
          <cell r="P3198">
            <v>3197</v>
          </cell>
          <cell r="Q3198" t="str">
            <v>MMMCXCVII</v>
          </cell>
        </row>
        <row r="3199">
          <cell r="P3199">
            <v>3198</v>
          </cell>
          <cell r="Q3199" t="str">
            <v>MMMCXCVIII</v>
          </cell>
        </row>
        <row r="3200">
          <cell r="P3200">
            <v>3199</v>
          </cell>
          <cell r="Q3200" t="str">
            <v>MMMCXCIX</v>
          </cell>
        </row>
        <row r="3201">
          <cell r="P3201">
            <v>3200</v>
          </cell>
          <cell r="Q3201" t="str">
            <v>MMMCC</v>
          </cell>
        </row>
        <row r="3202">
          <cell r="P3202">
            <v>3201</v>
          </cell>
          <cell r="Q3202" t="str">
            <v>MMMCCI</v>
          </cell>
        </row>
        <row r="3203">
          <cell r="P3203">
            <v>3202</v>
          </cell>
          <cell r="Q3203" t="str">
            <v>MMMCCII</v>
          </cell>
        </row>
        <row r="3204">
          <cell r="P3204">
            <v>3203</v>
          </cell>
          <cell r="Q3204" t="str">
            <v>MMMCCIII</v>
          </cell>
        </row>
        <row r="3205">
          <cell r="P3205">
            <v>3204</v>
          </cell>
          <cell r="Q3205" t="str">
            <v>MMMCCIV</v>
          </cell>
        </row>
        <row r="3206">
          <cell r="P3206">
            <v>3205</v>
          </cell>
          <cell r="Q3206" t="str">
            <v>MMMCCV</v>
          </cell>
        </row>
        <row r="3207">
          <cell r="P3207">
            <v>3206</v>
          </cell>
          <cell r="Q3207" t="str">
            <v>MMMCCVI</v>
          </cell>
        </row>
        <row r="3208">
          <cell r="P3208">
            <v>3207</v>
          </cell>
          <cell r="Q3208" t="str">
            <v>MMMCCVII</v>
          </cell>
        </row>
        <row r="3209">
          <cell r="P3209">
            <v>3208</v>
          </cell>
          <cell r="Q3209" t="str">
            <v>MMMCCVIII</v>
          </cell>
        </row>
        <row r="3210">
          <cell r="P3210">
            <v>3209</v>
          </cell>
          <cell r="Q3210" t="str">
            <v>MMMCCIX</v>
          </cell>
        </row>
        <row r="3211">
          <cell r="P3211">
            <v>3210</v>
          </cell>
          <cell r="Q3211" t="str">
            <v>MMMCCX</v>
          </cell>
        </row>
        <row r="3212">
          <cell r="P3212">
            <v>3211</v>
          </cell>
          <cell r="Q3212" t="str">
            <v>MMMCCXI</v>
          </cell>
        </row>
        <row r="3213">
          <cell r="P3213">
            <v>3212</v>
          </cell>
          <cell r="Q3213" t="str">
            <v>MMMCCXII</v>
          </cell>
        </row>
        <row r="3214">
          <cell r="P3214">
            <v>3213</v>
          </cell>
          <cell r="Q3214" t="str">
            <v>MMMCCXIII</v>
          </cell>
        </row>
        <row r="3215">
          <cell r="P3215">
            <v>3214</v>
          </cell>
          <cell r="Q3215" t="str">
            <v>MMMCCXIV</v>
          </cell>
        </row>
        <row r="3216">
          <cell r="P3216">
            <v>3215</v>
          </cell>
          <cell r="Q3216" t="str">
            <v>MMMCCXV</v>
          </cell>
        </row>
        <row r="3217">
          <cell r="P3217">
            <v>3216</v>
          </cell>
          <cell r="Q3217" t="str">
            <v>MMMCCXVI</v>
          </cell>
        </row>
        <row r="3218">
          <cell r="P3218">
            <v>3217</v>
          </cell>
          <cell r="Q3218" t="str">
            <v>MMMCCXVII</v>
          </cell>
        </row>
        <row r="3219">
          <cell r="P3219">
            <v>3218</v>
          </cell>
          <cell r="Q3219" t="str">
            <v>MMMCCXVIII</v>
          </cell>
        </row>
        <row r="3220">
          <cell r="P3220">
            <v>3219</v>
          </cell>
          <cell r="Q3220" t="str">
            <v>MMMCCXIX</v>
          </cell>
        </row>
        <row r="3221">
          <cell r="P3221">
            <v>3220</v>
          </cell>
          <cell r="Q3221" t="str">
            <v>MMMCCXX</v>
          </cell>
        </row>
        <row r="3222">
          <cell r="P3222">
            <v>3221</v>
          </cell>
          <cell r="Q3222" t="str">
            <v>MMMCCXXI</v>
          </cell>
        </row>
        <row r="3223">
          <cell r="P3223">
            <v>3222</v>
          </cell>
          <cell r="Q3223" t="str">
            <v>MMMCCXXII</v>
          </cell>
        </row>
        <row r="3224">
          <cell r="P3224">
            <v>3223</v>
          </cell>
          <cell r="Q3224" t="str">
            <v>MMMCCXXIII</v>
          </cell>
        </row>
        <row r="3225">
          <cell r="P3225">
            <v>3224</v>
          </cell>
          <cell r="Q3225" t="str">
            <v>MMMCCXXIV</v>
          </cell>
        </row>
        <row r="3226">
          <cell r="P3226">
            <v>3225</v>
          </cell>
          <cell r="Q3226" t="str">
            <v>MMMCCXXV</v>
          </cell>
        </row>
        <row r="3227">
          <cell r="P3227">
            <v>3226</v>
          </cell>
          <cell r="Q3227" t="str">
            <v>MMMCCXXVI</v>
          </cell>
        </row>
        <row r="3228">
          <cell r="P3228">
            <v>3227</v>
          </cell>
          <cell r="Q3228" t="str">
            <v>MMMCCXXVII</v>
          </cell>
        </row>
        <row r="3229">
          <cell r="P3229">
            <v>3228</v>
          </cell>
          <cell r="Q3229" t="str">
            <v>MMMCCXXVIII</v>
          </cell>
        </row>
        <row r="3230">
          <cell r="P3230">
            <v>3229</v>
          </cell>
          <cell r="Q3230" t="str">
            <v>MMMCCXXIX</v>
          </cell>
        </row>
        <row r="3231">
          <cell r="P3231">
            <v>3230</v>
          </cell>
          <cell r="Q3231" t="str">
            <v>MMMCCXXX</v>
          </cell>
        </row>
        <row r="3232">
          <cell r="P3232">
            <v>3231</v>
          </cell>
          <cell r="Q3232" t="str">
            <v>MMMCCXXXI</v>
          </cell>
        </row>
        <row r="3233">
          <cell r="P3233">
            <v>3232</v>
          </cell>
          <cell r="Q3233" t="str">
            <v>MMMCCXXXII</v>
          </cell>
        </row>
        <row r="3234">
          <cell r="P3234">
            <v>3233</v>
          </cell>
          <cell r="Q3234" t="str">
            <v>MMMCCXXXIII</v>
          </cell>
        </row>
        <row r="3235">
          <cell r="P3235">
            <v>3234</v>
          </cell>
          <cell r="Q3235" t="str">
            <v>MMMCCXXXIV</v>
          </cell>
        </row>
        <row r="3236">
          <cell r="P3236">
            <v>3235</v>
          </cell>
          <cell r="Q3236" t="str">
            <v>MMMCCXXXV</v>
          </cell>
        </row>
        <row r="3237">
          <cell r="P3237">
            <v>3236</v>
          </cell>
          <cell r="Q3237" t="str">
            <v>MMMCCXXXVI</v>
          </cell>
        </row>
        <row r="3238">
          <cell r="P3238">
            <v>3237</v>
          </cell>
          <cell r="Q3238" t="str">
            <v>MMMCCXXXVII</v>
          </cell>
        </row>
        <row r="3239">
          <cell r="P3239">
            <v>3238</v>
          </cell>
          <cell r="Q3239" t="str">
            <v>MMMCCXXXVIII</v>
          </cell>
        </row>
        <row r="3240">
          <cell r="P3240">
            <v>3239</v>
          </cell>
          <cell r="Q3240" t="str">
            <v>MMMCCXXXIX</v>
          </cell>
        </row>
        <row r="3241">
          <cell r="P3241">
            <v>3240</v>
          </cell>
          <cell r="Q3241" t="str">
            <v>MMMCCXL</v>
          </cell>
        </row>
        <row r="3242">
          <cell r="P3242">
            <v>3241</v>
          </cell>
          <cell r="Q3242" t="str">
            <v>MMMCCXLI</v>
          </cell>
        </row>
        <row r="3243">
          <cell r="P3243">
            <v>3242</v>
          </cell>
          <cell r="Q3243" t="str">
            <v>MMMCCXLII</v>
          </cell>
        </row>
        <row r="3244">
          <cell r="P3244">
            <v>3243</v>
          </cell>
          <cell r="Q3244" t="str">
            <v>MMMCCXLIII</v>
          </cell>
        </row>
        <row r="3245">
          <cell r="P3245">
            <v>3244</v>
          </cell>
          <cell r="Q3245" t="str">
            <v>MMMCCXLIV</v>
          </cell>
        </row>
        <row r="3246">
          <cell r="P3246">
            <v>3245</v>
          </cell>
          <cell r="Q3246" t="str">
            <v>MMMCCXLV</v>
          </cell>
        </row>
        <row r="3247">
          <cell r="P3247">
            <v>3246</v>
          </cell>
          <cell r="Q3247" t="str">
            <v>MMMCCXLVI</v>
          </cell>
        </row>
        <row r="3248">
          <cell r="P3248">
            <v>3247</v>
          </cell>
          <cell r="Q3248" t="str">
            <v>MMMCCXLVII</v>
          </cell>
        </row>
        <row r="3249">
          <cell r="P3249">
            <v>3248</v>
          </cell>
          <cell r="Q3249" t="str">
            <v>MMMCCXLVIII</v>
          </cell>
        </row>
        <row r="3250">
          <cell r="P3250">
            <v>3249</v>
          </cell>
          <cell r="Q3250" t="str">
            <v>MMMCCXLIX</v>
          </cell>
        </row>
        <row r="3251">
          <cell r="P3251">
            <v>3250</v>
          </cell>
          <cell r="Q3251" t="str">
            <v>MMMCCL</v>
          </cell>
        </row>
        <row r="3252">
          <cell r="P3252">
            <v>3251</v>
          </cell>
          <cell r="Q3252" t="str">
            <v>MMMCCLI</v>
          </cell>
        </row>
        <row r="3253">
          <cell r="P3253">
            <v>3252</v>
          </cell>
          <cell r="Q3253" t="str">
            <v>MMMCCLII</v>
          </cell>
        </row>
        <row r="3254">
          <cell r="P3254">
            <v>3253</v>
          </cell>
          <cell r="Q3254" t="str">
            <v>MMMCCLIII</v>
          </cell>
        </row>
        <row r="3255">
          <cell r="P3255">
            <v>3254</v>
          </cell>
          <cell r="Q3255" t="str">
            <v>MMMCCLIV</v>
          </cell>
        </row>
        <row r="3256">
          <cell r="P3256">
            <v>3255</v>
          </cell>
          <cell r="Q3256" t="str">
            <v>MMMCCLV</v>
          </cell>
        </row>
        <row r="3257">
          <cell r="P3257">
            <v>3256</v>
          </cell>
          <cell r="Q3257" t="str">
            <v>MMMCCLVI</v>
          </cell>
        </row>
        <row r="3258">
          <cell r="P3258">
            <v>3257</v>
          </cell>
          <cell r="Q3258" t="str">
            <v>MMMCCLVII</v>
          </cell>
        </row>
        <row r="3259">
          <cell r="P3259">
            <v>3258</v>
          </cell>
          <cell r="Q3259" t="str">
            <v>MMMCCLVIII</v>
          </cell>
        </row>
        <row r="3260">
          <cell r="P3260">
            <v>3259</v>
          </cell>
          <cell r="Q3260" t="str">
            <v>MMMCCLIX</v>
          </cell>
        </row>
        <row r="3261">
          <cell r="P3261">
            <v>3260</v>
          </cell>
          <cell r="Q3261" t="str">
            <v>MMMCCLX</v>
          </cell>
        </row>
        <row r="3262">
          <cell r="P3262">
            <v>3261</v>
          </cell>
          <cell r="Q3262" t="str">
            <v>MMMCCLXI</v>
          </cell>
        </row>
        <row r="3263">
          <cell r="P3263">
            <v>3262</v>
          </cell>
          <cell r="Q3263" t="str">
            <v>MMMCCLXII</v>
          </cell>
        </row>
        <row r="3264">
          <cell r="P3264">
            <v>3263</v>
          </cell>
          <cell r="Q3264" t="str">
            <v>MMMCCLXIII</v>
          </cell>
        </row>
        <row r="3265">
          <cell r="P3265">
            <v>3264</v>
          </cell>
          <cell r="Q3265" t="str">
            <v>MMMCCLXIV</v>
          </cell>
        </row>
        <row r="3266">
          <cell r="P3266">
            <v>3265</v>
          </cell>
          <cell r="Q3266" t="str">
            <v>MMMCCLXV</v>
          </cell>
        </row>
        <row r="3267">
          <cell r="P3267">
            <v>3266</v>
          </cell>
          <cell r="Q3267" t="str">
            <v>MMMCCLXVI</v>
          </cell>
        </row>
        <row r="3268">
          <cell r="P3268">
            <v>3267</v>
          </cell>
          <cell r="Q3268" t="str">
            <v>MMMCCLXVII</v>
          </cell>
        </row>
        <row r="3269">
          <cell r="P3269">
            <v>3268</v>
          </cell>
          <cell r="Q3269" t="str">
            <v>MMMCCLXVIII</v>
          </cell>
        </row>
        <row r="3270">
          <cell r="P3270">
            <v>3269</v>
          </cell>
          <cell r="Q3270" t="str">
            <v>MMMCCLXIX</v>
          </cell>
        </row>
        <row r="3271">
          <cell r="P3271">
            <v>3270</v>
          </cell>
          <cell r="Q3271" t="str">
            <v>MMMCCLXX</v>
          </cell>
        </row>
        <row r="3272">
          <cell r="P3272">
            <v>3271</v>
          </cell>
          <cell r="Q3272" t="str">
            <v>MMMCCLXXI</v>
          </cell>
        </row>
        <row r="3273">
          <cell r="P3273">
            <v>3272</v>
          </cell>
          <cell r="Q3273" t="str">
            <v>MMMCCLXXII</v>
          </cell>
        </row>
        <row r="3274">
          <cell r="P3274">
            <v>3273</v>
          </cell>
          <cell r="Q3274" t="str">
            <v>MMMCCLXXIII</v>
          </cell>
        </row>
        <row r="3275">
          <cell r="P3275">
            <v>3274</v>
          </cell>
          <cell r="Q3275" t="str">
            <v>MMMCCLXXIV</v>
          </cell>
        </row>
        <row r="3276">
          <cell r="P3276">
            <v>3275</v>
          </cell>
          <cell r="Q3276" t="str">
            <v>MMMCCLXXV</v>
          </cell>
        </row>
        <row r="3277">
          <cell r="P3277">
            <v>3276</v>
          </cell>
          <cell r="Q3277" t="str">
            <v>MMMCCLXXVI</v>
          </cell>
        </row>
        <row r="3278">
          <cell r="P3278">
            <v>3277</v>
          </cell>
          <cell r="Q3278" t="str">
            <v>MMMCCLXXVII</v>
          </cell>
        </row>
        <row r="3279">
          <cell r="P3279">
            <v>3278</v>
          </cell>
          <cell r="Q3279" t="str">
            <v>MMMCCLXXVIII</v>
          </cell>
        </row>
        <row r="3280">
          <cell r="P3280">
            <v>3279</v>
          </cell>
          <cell r="Q3280" t="str">
            <v>MMMCCLXXIX</v>
          </cell>
        </row>
        <row r="3281">
          <cell r="P3281">
            <v>3280</v>
          </cell>
          <cell r="Q3281" t="str">
            <v>MMMCCLXXX</v>
          </cell>
        </row>
        <row r="3282">
          <cell r="P3282">
            <v>3281</v>
          </cell>
          <cell r="Q3282" t="str">
            <v>MMMCCLXXXI</v>
          </cell>
        </row>
        <row r="3283">
          <cell r="P3283">
            <v>3282</v>
          </cell>
          <cell r="Q3283" t="str">
            <v>MMMCCLXXXII</v>
          </cell>
        </row>
        <row r="3284">
          <cell r="P3284">
            <v>3283</v>
          </cell>
          <cell r="Q3284" t="str">
            <v>MMMCCLXXXIII</v>
          </cell>
        </row>
        <row r="3285">
          <cell r="P3285">
            <v>3284</v>
          </cell>
          <cell r="Q3285" t="str">
            <v>MMMCCLXXXIV</v>
          </cell>
        </row>
        <row r="3286">
          <cell r="P3286">
            <v>3285</v>
          </cell>
          <cell r="Q3286" t="str">
            <v>MMMCCLXXXV</v>
          </cell>
        </row>
        <row r="3287">
          <cell r="P3287">
            <v>3286</v>
          </cell>
          <cell r="Q3287" t="str">
            <v>MMMCCLXXXVI</v>
          </cell>
        </row>
        <row r="3288">
          <cell r="P3288">
            <v>3287</v>
          </cell>
          <cell r="Q3288" t="str">
            <v>MMMCCLXXXVII</v>
          </cell>
        </row>
        <row r="3289">
          <cell r="P3289">
            <v>3288</v>
          </cell>
          <cell r="Q3289" t="str">
            <v>MMMCCLXXXVIII</v>
          </cell>
        </row>
        <row r="3290">
          <cell r="P3290">
            <v>3289</v>
          </cell>
          <cell r="Q3290" t="str">
            <v>MMMCCLXXXIX</v>
          </cell>
        </row>
        <row r="3291">
          <cell r="P3291">
            <v>3290</v>
          </cell>
          <cell r="Q3291" t="str">
            <v>MMMCCXC</v>
          </cell>
        </row>
        <row r="3292">
          <cell r="P3292">
            <v>3291</v>
          </cell>
          <cell r="Q3292" t="str">
            <v>MMMCCXCI</v>
          </cell>
        </row>
        <row r="3293">
          <cell r="P3293">
            <v>3292</v>
          </cell>
          <cell r="Q3293" t="str">
            <v>MMMCCXCII</v>
          </cell>
        </row>
        <row r="3294">
          <cell r="P3294">
            <v>3293</v>
          </cell>
          <cell r="Q3294" t="str">
            <v>MMMCCXCIII</v>
          </cell>
        </row>
        <row r="3295">
          <cell r="P3295">
            <v>3294</v>
          </cell>
          <cell r="Q3295" t="str">
            <v>MMMCCXCIV</v>
          </cell>
        </row>
        <row r="3296">
          <cell r="P3296">
            <v>3295</v>
          </cell>
          <cell r="Q3296" t="str">
            <v>MMMCCXCV</v>
          </cell>
        </row>
        <row r="3297">
          <cell r="P3297">
            <v>3296</v>
          </cell>
          <cell r="Q3297" t="str">
            <v>MMMCCXCVI</v>
          </cell>
        </row>
        <row r="3298">
          <cell r="P3298">
            <v>3297</v>
          </cell>
          <cell r="Q3298" t="str">
            <v>MMMCCXCVII</v>
          </cell>
        </row>
        <row r="3299">
          <cell r="P3299">
            <v>3298</v>
          </cell>
          <cell r="Q3299" t="str">
            <v>MMMCCXCVIII</v>
          </cell>
        </row>
        <row r="3300">
          <cell r="P3300">
            <v>3299</v>
          </cell>
          <cell r="Q3300" t="str">
            <v>MMMCCXCIX</v>
          </cell>
        </row>
        <row r="3301">
          <cell r="P3301">
            <v>3300</v>
          </cell>
          <cell r="Q3301" t="str">
            <v>MMMCCC</v>
          </cell>
        </row>
        <row r="3302">
          <cell r="P3302">
            <v>3301</v>
          </cell>
          <cell r="Q3302" t="str">
            <v>MMMCCCI</v>
          </cell>
        </row>
        <row r="3303">
          <cell r="P3303">
            <v>3302</v>
          </cell>
          <cell r="Q3303" t="str">
            <v>MMMCCCII</v>
          </cell>
        </row>
        <row r="3304">
          <cell r="P3304">
            <v>3303</v>
          </cell>
          <cell r="Q3304" t="str">
            <v>MMMCCCIII</v>
          </cell>
        </row>
        <row r="3305">
          <cell r="P3305">
            <v>3304</v>
          </cell>
          <cell r="Q3305" t="str">
            <v>MMMCCCIV</v>
          </cell>
        </row>
        <row r="3306">
          <cell r="P3306">
            <v>3305</v>
          </cell>
          <cell r="Q3306" t="str">
            <v>MMMCCCV</v>
          </cell>
        </row>
        <row r="3307">
          <cell r="P3307">
            <v>3306</v>
          </cell>
          <cell r="Q3307" t="str">
            <v>MMMCCCVI</v>
          </cell>
        </row>
        <row r="3308">
          <cell r="P3308">
            <v>3307</v>
          </cell>
          <cell r="Q3308" t="str">
            <v>MMMCCCVII</v>
          </cell>
        </row>
        <row r="3309">
          <cell r="P3309">
            <v>3308</v>
          </cell>
          <cell r="Q3309" t="str">
            <v>MMMCCCVIII</v>
          </cell>
        </row>
        <row r="3310">
          <cell r="P3310">
            <v>3309</v>
          </cell>
          <cell r="Q3310" t="str">
            <v>MMMCCCIX</v>
          </cell>
        </row>
        <row r="3311">
          <cell r="P3311">
            <v>3310</v>
          </cell>
          <cell r="Q3311" t="str">
            <v>MMMCCCX</v>
          </cell>
        </row>
        <row r="3312">
          <cell r="P3312">
            <v>3311</v>
          </cell>
          <cell r="Q3312" t="str">
            <v>MMMCCCXI</v>
          </cell>
        </row>
        <row r="3313">
          <cell r="P3313">
            <v>3312</v>
          </cell>
          <cell r="Q3313" t="str">
            <v>MMMCCCXII</v>
          </cell>
        </row>
        <row r="3314">
          <cell r="P3314">
            <v>3313</v>
          </cell>
          <cell r="Q3314" t="str">
            <v>MMMCCCXIII</v>
          </cell>
        </row>
        <row r="3315">
          <cell r="P3315">
            <v>3314</v>
          </cell>
          <cell r="Q3315" t="str">
            <v>MMMCCCXIV</v>
          </cell>
        </row>
        <row r="3316">
          <cell r="P3316">
            <v>3315</v>
          </cell>
          <cell r="Q3316" t="str">
            <v>MMMCCCXV</v>
          </cell>
        </row>
        <row r="3317">
          <cell r="P3317">
            <v>3316</v>
          </cell>
          <cell r="Q3317" t="str">
            <v>MMMCCCXVI</v>
          </cell>
        </row>
        <row r="3318">
          <cell r="P3318">
            <v>3317</v>
          </cell>
          <cell r="Q3318" t="str">
            <v>MMMCCCXVII</v>
          </cell>
        </row>
        <row r="3319">
          <cell r="P3319">
            <v>3318</v>
          </cell>
          <cell r="Q3319" t="str">
            <v>MMMCCCXVIII</v>
          </cell>
        </row>
        <row r="3320">
          <cell r="P3320">
            <v>3319</v>
          </cell>
          <cell r="Q3320" t="str">
            <v>MMMCCCXIX</v>
          </cell>
        </row>
        <row r="3321">
          <cell r="P3321">
            <v>3320</v>
          </cell>
          <cell r="Q3321" t="str">
            <v>MMMCCCXX</v>
          </cell>
        </row>
        <row r="3322">
          <cell r="P3322">
            <v>3321</v>
          </cell>
          <cell r="Q3322" t="str">
            <v>MMMCCCXXI</v>
          </cell>
        </row>
        <row r="3323">
          <cell r="P3323">
            <v>3322</v>
          </cell>
          <cell r="Q3323" t="str">
            <v>MMMCCCXXII</v>
          </cell>
        </row>
        <row r="3324">
          <cell r="P3324">
            <v>3323</v>
          </cell>
          <cell r="Q3324" t="str">
            <v>MMMCCCXXIII</v>
          </cell>
        </row>
        <row r="3325">
          <cell r="P3325">
            <v>3324</v>
          </cell>
          <cell r="Q3325" t="str">
            <v>MMMCCCXXIV</v>
          </cell>
        </row>
        <row r="3326">
          <cell r="P3326">
            <v>3325</v>
          </cell>
          <cell r="Q3326" t="str">
            <v>MMMCCCXXV</v>
          </cell>
        </row>
        <row r="3327">
          <cell r="P3327">
            <v>3326</v>
          </cell>
          <cell r="Q3327" t="str">
            <v>MMMCCCXXVI</v>
          </cell>
        </row>
        <row r="3328">
          <cell r="P3328">
            <v>3327</v>
          </cell>
          <cell r="Q3328" t="str">
            <v>MMMCCCXXVII</v>
          </cell>
        </row>
        <row r="3329">
          <cell r="P3329">
            <v>3328</v>
          </cell>
          <cell r="Q3329" t="str">
            <v>MMMCCCXXVIII</v>
          </cell>
        </row>
        <row r="3330">
          <cell r="P3330">
            <v>3329</v>
          </cell>
          <cell r="Q3330" t="str">
            <v>MMMCCCXXIX</v>
          </cell>
        </row>
        <row r="3331">
          <cell r="P3331">
            <v>3330</v>
          </cell>
          <cell r="Q3331" t="str">
            <v>MMMCCCXXX</v>
          </cell>
        </row>
        <row r="3332">
          <cell r="P3332">
            <v>3331</v>
          </cell>
          <cell r="Q3332" t="str">
            <v>MMMCCCXXXI</v>
          </cell>
        </row>
        <row r="3333">
          <cell r="P3333">
            <v>3332</v>
          </cell>
          <cell r="Q3333" t="str">
            <v>MMMCCCXXXII</v>
          </cell>
        </row>
        <row r="3334">
          <cell r="P3334">
            <v>3333</v>
          </cell>
          <cell r="Q3334" t="str">
            <v>MMMCCCXXXIII</v>
          </cell>
        </row>
        <row r="3335">
          <cell r="P3335">
            <v>3334</v>
          </cell>
          <cell r="Q3335" t="str">
            <v>MMMCCCXXXIV</v>
          </cell>
        </row>
        <row r="3336">
          <cell r="P3336">
            <v>3335</v>
          </cell>
          <cell r="Q3336" t="str">
            <v>MMMCCCXXXV</v>
          </cell>
        </row>
        <row r="3337">
          <cell r="P3337">
            <v>3336</v>
          </cell>
          <cell r="Q3337" t="str">
            <v>MMMCCCXXXVI</v>
          </cell>
        </row>
        <row r="3338">
          <cell r="P3338">
            <v>3337</v>
          </cell>
          <cell r="Q3338" t="str">
            <v>MMMCCCXXXVII</v>
          </cell>
        </row>
        <row r="3339">
          <cell r="P3339">
            <v>3338</v>
          </cell>
          <cell r="Q3339" t="str">
            <v>MMMCCCXXXVIII</v>
          </cell>
        </row>
        <row r="3340">
          <cell r="P3340">
            <v>3339</v>
          </cell>
          <cell r="Q3340" t="str">
            <v>MMMCCCXXXIX</v>
          </cell>
        </row>
        <row r="3341">
          <cell r="P3341">
            <v>3340</v>
          </cell>
          <cell r="Q3341" t="str">
            <v>MMMCCCXL</v>
          </cell>
        </row>
        <row r="3342">
          <cell r="P3342">
            <v>3341</v>
          </cell>
          <cell r="Q3342" t="str">
            <v>MMMCCCXLI</v>
          </cell>
        </row>
        <row r="3343">
          <cell r="P3343">
            <v>3342</v>
          </cell>
          <cell r="Q3343" t="str">
            <v>MMMCCCXLII</v>
          </cell>
        </row>
        <row r="3344">
          <cell r="P3344">
            <v>3343</v>
          </cell>
          <cell r="Q3344" t="str">
            <v>MMMCCCXLIII</v>
          </cell>
        </row>
        <row r="3345">
          <cell r="P3345">
            <v>3344</v>
          </cell>
          <cell r="Q3345" t="str">
            <v>MMMCCCXLIV</v>
          </cell>
        </row>
        <row r="3346">
          <cell r="P3346">
            <v>3345</v>
          </cell>
          <cell r="Q3346" t="str">
            <v>MMMCCCXLV</v>
          </cell>
        </row>
        <row r="3347">
          <cell r="P3347">
            <v>3346</v>
          </cell>
          <cell r="Q3347" t="str">
            <v>MMMCCCXLVI</v>
          </cell>
        </row>
        <row r="3348">
          <cell r="P3348">
            <v>3347</v>
          </cell>
          <cell r="Q3348" t="str">
            <v>MMMCCCXLVII</v>
          </cell>
        </row>
        <row r="3349">
          <cell r="P3349">
            <v>3348</v>
          </cell>
          <cell r="Q3349" t="str">
            <v>MMMCCCXLVIII</v>
          </cell>
        </row>
        <row r="3350">
          <cell r="P3350">
            <v>3349</v>
          </cell>
          <cell r="Q3350" t="str">
            <v>MMMCCCXLIX</v>
          </cell>
        </row>
        <row r="3351">
          <cell r="P3351">
            <v>3350</v>
          </cell>
          <cell r="Q3351" t="str">
            <v>MMMCCCL</v>
          </cell>
        </row>
        <row r="3352">
          <cell r="P3352">
            <v>3351</v>
          </cell>
          <cell r="Q3352" t="str">
            <v>MMMCCCLI</v>
          </cell>
        </row>
        <row r="3353">
          <cell r="P3353">
            <v>3352</v>
          </cell>
          <cell r="Q3353" t="str">
            <v>MMMCCCLII</v>
          </cell>
        </row>
        <row r="3354">
          <cell r="P3354">
            <v>3353</v>
          </cell>
          <cell r="Q3354" t="str">
            <v>MMMCCCLIII</v>
          </cell>
        </row>
        <row r="3355">
          <cell r="P3355">
            <v>3354</v>
          </cell>
          <cell r="Q3355" t="str">
            <v>MMMCCCLIV</v>
          </cell>
        </row>
        <row r="3356">
          <cell r="P3356">
            <v>3355</v>
          </cell>
          <cell r="Q3356" t="str">
            <v>MMMCCCLV</v>
          </cell>
        </row>
        <row r="3357">
          <cell r="P3357">
            <v>3356</v>
          </cell>
          <cell r="Q3357" t="str">
            <v>MMMCCCLVI</v>
          </cell>
        </row>
        <row r="3358">
          <cell r="P3358">
            <v>3357</v>
          </cell>
          <cell r="Q3358" t="str">
            <v>MMMCCCLVII</v>
          </cell>
        </row>
        <row r="3359">
          <cell r="P3359">
            <v>3358</v>
          </cell>
          <cell r="Q3359" t="str">
            <v>MMMCCCLVIII</v>
          </cell>
        </row>
        <row r="3360">
          <cell r="P3360">
            <v>3359</v>
          </cell>
          <cell r="Q3360" t="str">
            <v>MMMCCCLIX</v>
          </cell>
        </row>
        <row r="3361">
          <cell r="P3361">
            <v>3360</v>
          </cell>
          <cell r="Q3361" t="str">
            <v>MMMCCCLX</v>
          </cell>
        </row>
        <row r="3362">
          <cell r="P3362">
            <v>3361</v>
          </cell>
          <cell r="Q3362" t="str">
            <v>MMMCCCLXI</v>
          </cell>
        </row>
        <row r="3363">
          <cell r="P3363">
            <v>3362</v>
          </cell>
          <cell r="Q3363" t="str">
            <v>MMMCCCLXII</v>
          </cell>
        </row>
        <row r="3364">
          <cell r="P3364">
            <v>3363</v>
          </cell>
          <cell r="Q3364" t="str">
            <v>MMMCCCLXIII</v>
          </cell>
        </row>
        <row r="3365">
          <cell r="P3365">
            <v>3364</v>
          </cell>
          <cell r="Q3365" t="str">
            <v>MMMCCCLXIV</v>
          </cell>
        </row>
        <row r="3366">
          <cell r="P3366">
            <v>3365</v>
          </cell>
          <cell r="Q3366" t="str">
            <v>MMMCCCLXV</v>
          </cell>
        </row>
        <row r="3367">
          <cell r="P3367">
            <v>3366</v>
          </cell>
          <cell r="Q3367" t="str">
            <v>MMMCCCLXVI</v>
          </cell>
        </row>
        <row r="3368">
          <cell r="P3368">
            <v>3367</v>
          </cell>
          <cell r="Q3368" t="str">
            <v>MMMCCCLXVII</v>
          </cell>
        </row>
        <row r="3369">
          <cell r="P3369">
            <v>3368</v>
          </cell>
          <cell r="Q3369" t="str">
            <v>MMMCCCLXVIII</v>
          </cell>
        </row>
        <row r="3370">
          <cell r="P3370">
            <v>3369</v>
          </cell>
          <cell r="Q3370" t="str">
            <v>MMMCCCLXIX</v>
          </cell>
        </row>
        <row r="3371">
          <cell r="P3371">
            <v>3370</v>
          </cell>
          <cell r="Q3371" t="str">
            <v>MMMCCCLXX</v>
          </cell>
        </row>
        <row r="3372">
          <cell r="P3372">
            <v>3371</v>
          </cell>
          <cell r="Q3372" t="str">
            <v>MMMCCCLXXI</v>
          </cell>
        </row>
        <row r="3373">
          <cell r="P3373">
            <v>3372</v>
          </cell>
          <cell r="Q3373" t="str">
            <v>MMMCCCLXXII</v>
          </cell>
        </row>
        <row r="3374">
          <cell r="P3374">
            <v>3373</v>
          </cell>
          <cell r="Q3374" t="str">
            <v>MMMCCCLXXIII</v>
          </cell>
        </row>
        <row r="3375">
          <cell r="P3375">
            <v>3374</v>
          </cell>
          <cell r="Q3375" t="str">
            <v>MMMCCCLXXIV</v>
          </cell>
        </row>
        <row r="3376">
          <cell r="P3376">
            <v>3375</v>
          </cell>
          <cell r="Q3376" t="str">
            <v>MMMCCCLXXV</v>
          </cell>
        </row>
        <row r="3377">
          <cell r="P3377">
            <v>3376</v>
          </cell>
          <cell r="Q3377" t="str">
            <v>MMMCCCLXXVI</v>
          </cell>
        </row>
        <row r="3378">
          <cell r="P3378">
            <v>3377</v>
          </cell>
          <cell r="Q3378" t="str">
            <v>MMMCCCLXXVII</v>
          </cell>
        </row>
        <row r="3379">
          <cell r="P3379">
            <v>3378</v>
          </cell>
          <cell r="Q3379" t="str">
            <v>MMMCCCLXXVIII</v>
          </cell>
        </row>
        <row r="3380">
          <cell r="P3380">
            <v>3379</v>
          </cell>
          <cell r="Q3380" t="str">
            <v>MMMCCCLXXIX</v>
          </cell>
        </row>
        <row r="3381">
          <cell r="P3381">
            <v>3380</v>
          </cell>
          <cell r="Q3381" t="str">
            <v>MMMCCCLXXX</v>
          </cell>
        </row>
        <row r="3382">
          <cell r="P3382">
            <v>3381</v>
          </cell>
          <cell r="Q3382" t="str">
            <v>MMMCCCLXXXI</v>
          </cell>
        </row>
        <row r="3383">
          <cell r="P3383">
            <v>3382</v>
          </cell>
          <cell r="Q3383" t="str">
            <v>MMMCCCLXXXII</v>
          </cell>
        </row>
        <row r="3384">
          <cell r="P3384">
            <v>3383</v>
          </cell>
          <cell r="Q3384" t="str">
            <v>MMMCCCLXXXIII</v>
          </cell>
        </row>
        <row r="3385">
          <cell r="P3385">
            <v>3384</v>
          </cell>
          <cell r="Q3385" t="str">
            <v>MMMCCCLXXXIV</v>
          </cell>
        </row>
        <row r="3386">
          <cell r="P3386">
            <v>3385</v>
          </cell>
          <cell r="Q3386" t="str">
            <v>MMMCCCLXXXV</v>
          </cell>
        </row>
        <row r="3387">
          <cell r="P3387">
            <v>3386</v>
          </cell>
          <cell r="Q3387" t="str">
            <v>MMMCCCLXXXVI</v>
          </cell>
        </row>
        <row r="3388">
          <cell r="P3388">
            <v>3387</v>
          </cell>
          <cell r="Q3388" t="str">
            <v>MMMCCCLXXXVII</v>
          </cell>
        </row>
        <row r="3389">
          <cell r="P3389">
            <v>3388</v>
          </cell>
          <cell r="Q3389" t="str">
            <v>MMMCCCLXXXVIII</v>
          </cell>
        </row>
        <row r="3390">
          <cell r="P3390">
            <v>3389</v>
          </cell>
          <cell r="Q3390" t="str">
            <v>MMMCCCLXXXIX</v>
          </cell>
        </row>
        <row r="3391">
          <cell r="P3391">
            <v>3390</v>
          </cell>
          <cell r="Q3391" t="str">
            <v>MMMCCCXC</v>
          </cell>
        </row>
        <row r="3392">
          <cell r="P3392">
            <v>3391</v>
          </cell>
          <cell r="Q3392" t="str">
            <v>MMMCCCXCI</v>
          </cell>
        </row>
        <row r="3393">
          <cell r="P3393">
            <v>3392</v>
          </cell>
          <cell r="Q3393" t="str">
            <v>MMMCCCXCII</v>
          </cell>
        </row>
        <row r="3394">
          <cell r="P3394">
            <v>3393</v>
          </cell>
          <cell r="Q3394" t="str">
            <v>MMMCCCXCIII</v>
          </cell>
        </row>
        <row r="3395">
          <cell r="P3395">
            <v>3394</v>
          </cell>
          <cell r="Q3395" t="str">
            <v>MMMCCCXCIV</v>
          </cell>
        </row>
        <row r="3396">
          <cell r="P3396">
            <v>3395</v>
          </cell>
          <cell r="Q3396" t="str">
            <v>MMMCCCXCV</v>
          </cell>
        </row>
        <row r="3397">
          <cell r="P3397">
            <v>3396</v>
          </cell>
          <cell r="Q3397" t="str">
            <v>MMMCCCXCVI</v>
          </cell>
        </row>
        <row r="3398">
          <cell r="P3398">
            <v>3397</v>
          </cell>
          <cell r="Q3398" t="str">
            <v>MMMCCCXCVII</v>
          </cell>
        </row>
        <row r="3399">
          <cell r="P3399">
            <v>3398</v>
          </cell>
          <cell r="Q3399" t="str">
            <v>MMMCCCXCVIII</v>
          </cell>
        </row>
        <row r="3400">
          <cell r="P3400">
            <v>3399</v>
          </cell>
          <cell r="Q3400" t="str">
            <v>MMMCCCXCIX</v>
          </cell>
        </row>
        <row r="3401">
          <cell r="P3401">
            <v>3400</v>
          </cell>
          <cell r="Q3401" t="str">
            <v>MMMCD</v>
          </cell>
        </row>
        <row r="3402">
          <cell r="P3402">
            <v>3401</v>
          </cell>
          <cell r="Q3402" t="str">
            <v>MMMCDI</v>
          </cell>
        </row>
        <row r="3403">
          <cell r="P3403">
            <v>3402</v>
          </cell>
          <cell r="Q3403" t="str">
            <v>MMMCDII</v>
          </cell>
        </row>
        <row r="3404">
          <cell r="P3404">
            <v>3403</v>
          </cell>
          <cell r="Q3404" t="str">
            <v>MMMCDIII</v>
          </cell>
        </row>
        <row r="3405">
          <cell r="P3405">
            <v>3404</v>
          </cell>
          <cell r="Q3405" t="str">
            <v>MMMCDIV</v>
          </cell>
        </row>
        <row r="3406">
          <cell r="P3406">
            <v>3405</v>
          </cell>
          <cell r="Q3406" t="str">
            <v>MMMCDV</v>
          </cell>
        </row>
        <row r="3407">
          <cell r="P3407">
            <v>3406</v>
          </cell>
          <cell r="Q3407" t="str">
            <v>MMMCDVI</v>
          </cell>
        </row>
        <row r="3408">
          <cell r="P3408">
            <v>3407</v>
          </cell>
          <cell r="Q3408" t="str">
            <v>MMMCDVII</v>
          </cell>
        </row>
        <row r="3409">
          <cell r="P3409">
            <v>3408</v>
          </cell>
          <cell r="Q3409" t="str">
            <v>MMMCDVIII</v>
          </cell>
        </row>
        <row r="3410">
          <cell r="P3410">
            <v>3409</v>
          </cell>
          <cell r="Q3410" t="str">
            <v>MMMCDIX</v>
          </cell>
        </row>
        <row r="3411">
          <cell r="P3411">
            <v>3410</v>
          </cell>
          <cell r="Q3411" t="str">
            <v>MMMCDX</v>
          </cell>
        </row>
        <row r="3412">
          <cell r="P3412">
            <v>3411</v>
          </cell>
          <cell r="Q3412" t="str">
            <v>MMMCDXI</v>
          </cell>
        </row>
        <row r="3413">
          <cell r="P3413">
            <v>3412</v>
          </cell>
          <cell r="Q3413" t="str">
            <v>MMMCDXII</v>
          </cell>
        </row>
        <row r="3414">
          <cell r="P3414">
            <v>3413</v>
          </cell>
          <cell r="Q3414" t="str">
            <v>MMMCDXIII</v>
          </cell>
        </row>
        <row r="3415">
          <cell r="P3415">
            <v>3414</v>
          </cell>
          <cell r="Q3415" t="str">
            <v>MMMCDXIV</v>
          </cell>
        </row>
        <row r="3416">
          <cell r="P3416">
            <v>3415</v>
          </cell>
          <cell r="Q3416" t="str">
            <v>MMMCDXV</v>
          </cell>
        </row>
        <row r="3417">
          <cell r="P3417">
            <v>3416</v>
          </cell>
          <cell r="Q3417" t="str">
            <v>MMMCDXVI</v>
          </cell>
        </row>
        <row r="3418">
          <cell r="P3418">
            <v>3417</v>
          </cell>
          <cell r="Q3418" t="str">
            <v>MMMCDXVII</v>
          </cell>
        </row>
        <row r="3419">
          <cell r="P3419">
            <v>3418</v>
          </cell>
          <cell r="Q3419" t="str">
            <v>MMMCDXVIII</v>
          </cell>
        </row>
        <row r="3420">
          <cell r="P3420">
            <v>3419</v>
          </cell>
          <cell r="Q3420" t="str">
            <v>MMMCDXIX</v>
          </cell>
        </row>
        <row r="3421">
          <cell r="P3421">
            <v>3420</v>
          </cell>
          <cell r="Q3421" t="str">
            <v>MMMCDXX</v>
          </cell>
        </row>
        <row r="3422">
          <cell r="P3422">
            <v>3421</v>
          </cell>
          <cell r="Q3422" t="str">
            <v>MMMCDXXI</v>
          </cell>
        </row>
        <row r="3423">
          <cell r="P3423">
            <v>3422</v>
          </cell>
          <cell r="Q3423" t="str">
            <v>MMMCDXXII</v>
          </cell>
        </row>
        <row r="3424">
          <cell r="P3424">
            <v>3423</v>
          </cell>
          <cell r="Q3424" t="str">
            <v>MMMCDXXIII</v>
          </cell>
        </row>
        <row r="3425">
          <cell r="P3425">
            <v>3424</v>
          </cell>
          <cell r="Q3425" t="str">
            <v>MMMCDXXIV</v>
          </cell>
        </row>
        <row r="3426">
          <cell r="P3426">
            <v>3425</v>
          </cell>
          <cell r="Q3426" t="str">
            <v>MMMCDXXV</v>
          </cell>
        </row>
        <row r="3427">
          <cell r="P3427">
            <v>3426</v>
          </cell>
          <cell r="Q3427" t="str">
            <v>MMMCDXXVI</v>
          </cell>
        </row>
        <row r="3428">
          <cell r="P3428">
            <v>3427</v>
          </cell>
          <cell r="Q3428" t="str">
            <v>MMMCDXXVII</v>
          </cell>
        </row>
        <row r="3429">
          <cell r="P3429">
            <v>3428</v>
          </cell>
          <cell r="Q3429" t="str">
            <v>MMMCDXXVIII</v>
          </cell>
        </row>
        <row r="3430">
          <cell r="P3430">
            <v>3429</v>
          </cell>
          <cell r="Q3430" t="str">
            <v>MMMCDXXIX</v>
          </cell>
        </row>
        <row r="3431">
          <cell r="P3431">
            <v>3430</v>
          </cell>
          <cell r="Q3431" t="str">
            <v>MMMCDXXX</v>
          </cell>
        </row>
        <row r="3432">
          <cell r="P3432">
            <v>3431</v>
          </cell>
          <cell r="Q3432" t="str">
            <v>MMMCDXXXI</v>
          </cell>
        </row>
        <row r="3433">
          <cell r="P3433">
            <v>3432</v>
          </cell>
          <cell r="Q3433" t="str">
            <v>MMMCDXXXII</v>
          </cell>
        </row>
        <row r="3434">
          <cell r="P3434">
            <v>3433</v>
          </cell>
          <cell r="Q3434" t="str">
            <v>MMMCDXXXIII</v>
          </cell>
        </row>
        <row r="3435">
          <cell r="P3435">
            <v>3434</v>
          </cell>
          <cell r="Q3435" t="str">
            <v>MMMCDXXXIV</v>
          </cell>
        </row>
        <row r="3436">
          <cell r="P3436">
            <v>3435</v>
          </cell>
          <cell r="Q3436" t="str">
            <v>MMMCDXXXV</v>
          </cell>
        </row>
        <row r="3437">
          <cell r="P3437">
            <v>3436</v>
          </cell>
          <cell r="Q3437" t="str">
            <v>MMMCDXXXVI</v>
          </cell>
        </row>
        <row r="3438">
          <cell r="P3438">
            <v>3437</v>
          </cell>
          <cell r="Q3438" t="str">
            <v>MMMCDXXXVII</v>
          </cell>
        </row>
        <row r="3439">
          <cell r="P3439">
            <v>3438</v>
          </cell>
          <cell r="Q3439" t="str">
            <v>MMMCDXXXVIII</v>
          </cell>
        </row>
        <row r="3440">
          <cell r="P3440">
            <v>3439</v>
          </cell>
          <cell r="Q3440" t="str">
            <v>MMMCDXXXIX</v>
          </cell>
        </row>
        <row r="3441">
          <cell r="P3441">
            <v>3440</v>
          </cell>
          <cell r="Q3441" t="str">
            <v>MMMCDXL</v>
          </cell>
        </row>
        <row r="3442">
          <cell r="P3442">
            <v>3441</v>
          </cell>
          <cell r="Q3442" t="str">
            <v>MMMCDXLI</v>
          </cell>
        </row>
        <row r="3443">
          <cell r="P3443">
            <v>3442</v>
          </cell>
          <cell r="Q3443" t="str">
            <v>MMMCDXLII</v>
          </cell>
        </row>
        <row r="3444">
          <cell r="P3444">
            <v>3443</v>
          </cell>
          <cell r="Q3444" t="str">
            <v>MMMCDXLIII</v>
          </cell>
        </row>
        <row r="3445">
          <cell r="P3445">
            <v>3444</v>
          </cell>
          <cell r="Q3445" t="str">
            <v>MMMCDXLIV</v>
          </cell>
        </row>
        <row r="3446">
          <cell r="P3446">
            <v>3445</v>
          </cell>
          <cell r="Q3446" t="str">
            <v>MMMCDXLV</v>
          </cell>
        </row>
        <row r="3447">
          <cell r="P3447">
            <v>3446</v>
          </cell>
          <cell r="Q3447" t="str">
            <v>MMMCDXLVI</v>
          </cell>
        </row>
        <row r="3448">
          <cell r="P3448">
            <v>3447</v>
          </cell>
          <cell r="Q3448" t="str">
            <v>MMMCDXLVII</v>
          </cell>
        </row>
        <row r="3449">
          <cell r="P3449">
            <v>3448</v>
          </cell>
          <cell r="Q3449" t="str">
            <v>MMMCDXLVIII</v>
          </cell>
        </row>
        <row r="3450">
          <cell r="P3450">
            <v>3449</v>
          </cell>
          <cell r="Q3450" t="str">
            <v>MMMCDXLIX</v>
          </cell>
        </row>
        <row r="3451">
          <cell r="P3451">
            <v>3450</v>
          </cell>
          <cell r="Q3451" t="str">
            <v>MMMCDL</v>
          </cell>
        </row>
        <row r="3452">
          <cell r="P3452">
            <v>3451</v>
          </cell>
          <cell r="Q3452" t="str">
            <v>MMMCDLI</v>
          </cell>
        </row>
        <row r="3453">
          <cell r="P3453">
            <v>3452</v>
          </cell>
          <cell r="Q3453" t="str">
            <v>MMMCDLII</v>
          </cell>
        </row>
        <row r="3454">
          <cell r="P3454">
            <v>3453</v>
          </cell>
          <cell r="Q3454" t="str">
            <v>MMMCDLIII</v>
          </cell>
        </row>
        <row r="3455">
          <cell r="P3455">
            <v>3454</v>
          </cell>
          <cell r="Q3455" t="str">
            <v>MMMCDLIV</v>
          </cell>
        </row>
        <row r="3456">
          <cell r="P3456">
            <v>3455</v>
          </cell>
          <cell r="Q3456" t="str">
            <v>MMMCDLV</v>
          </cell>
        </row>
        <row r="3457">
          <cell r="P3457">
            <v>3456</v>
          </cell>
          <cell r="Q3457" t="str">
            <v>MMMCDLVI</v>
          </cell>
        </row>
        <row r="3458">
          <cell r="P3458">
            <v>3457</v>
          </cell>
          <cell r="Q3458" t="str">
            <v>MMMCDLVII</v>
          </cell>
        </row>
        <row r="3459">
          <cell r="P3459">
            <v>3458</v>
          </cell>
          <cell r="Q3459" t="str">
            <v>MMMCDLVIII</v>
          </cell>
        </row>
        <row r="3460">
          <cell r="P3460">
            <v>3459</v>
          </cell>
          <cell r="Q3460" t="str">
            <v>MMMCDLIX</v>
          </cell>
        </row>
        <row r="3461">
          <cell r="P3461">
            <v>3460</v>
          </cell>
          <cell r="Q3461" t="str">
            <v>MMMCDLX</v>
          </cell>
        </row>
        <row r="3462">
          <cell r="P3462">
            <v>3461</v>
          </cell>
          <cell r="Q3462" t="str">
            <v>MMMCDLXI</v>
          </cell>
        </row>
        <row r="3463">
          <cell r="P3463">
            <v>3462</v>
          </cell>
          <cell r="Q3463" t="str">
            <v>MMMCDLXII</v>
          </cell>
        </row>
        <row r="3464">
          <cell r="P3464">
            <v>3463</v>
          </cell>
          <cell r="Q3464" t="str">
            <v>MMMCDLXIII</v>
          </cell>
        </row>
        <row r="3465">
          <cell r="P3465">
            <v>3464</v>
          </cell>
          <cell r="Q3465" t="str">
            <v>MMMCDLXIV</v>
          </cell>
        </row>
        <row r="3466">
          <cell r="P3466">
            <v>3465</v>
          </cell>
          <cell r="Q3466" t="str">
            <v>MMMCDLXV</v>
          </cell>
        </row>
        <row r="3467">
          <cell r="P3467">
            <v>3466</v>
          </cell>
          <cell r="Q3467" t="str">
            <v>MMMCDLXVI</v>
          </cell>
        </row>
        <row r="3468">
          <cell r="P3468">
            <v>3467</v>
          </cell>
          <cell r="Q3468" t="str">
            <v>MMMCDLXVII</v>
          </cell>
        </row>
        <row r="3469">
          <cell r="P3469">
            <v>3468</v>
          </cell>
          <cell r="Q3469" t="str">
            <v>MMMCDLXVIII</v>
          </cell>
        </row>
        <row r="3470">
          <cell r="P3470">
            <v>3469</v>
          </cell>
          <cell r="Q3470" t="str">
            <v>MMMCDLXIX</v>
          </cell>
        </row>
        <row r="3471">
          <cell r="P3471">
            <v>3470</v>
          </cell>
          <cell r="Q3471" t="str">
            <v>MMMCDLXX</v>
          </cell>
        </row>
        <row r="3472">
          <cell r="P3472">
            <v>3471</v>
          </cell>
          <cell r="Q3472" t="str">
            <v>MMMCDLXXI</v>
          </cell>
        </row>
        <row r="3473">
          <cell r="P3473">
            <v>3472</v>
          </cell>
          <cell r="Q3473" t="str">
            <v>MMMCDLXXII</v>
          </cell>
        </row>
        <row r="3474">
          <cell r="P3474">
            <v>3473</v>
          </cell>
          <cell r="Q3474" t="str">
            <v>MMMCDLXXIII</v>
          </cell>
        </row>
        <row r="3475">
          <cell r="P3475">
            <v>3474</v>
          </cell>
          <cell r="Q3475" t="str">
            <v>MMMCDLXXIV</v>
          </cell>
        </row>
        <row r="3476">
          <cell r="P3476">
            <v>3475</v>
          </cell>
          <cell r="Q3476" t="str">
            <v>MMMCDLXXV</v>
          </cell>
        </row>
        <row r="3477">
          <cell r="P3477">
            <v>3476</v>
          </cell>
          <cell r="Q3477" t="str">
            <v>MMMCDLXXVI</v>
          </cell>
        </row>
        <row r="3478">
          <cell r="P3478">
            <v>3477</v>
          </cell>
          <cell r="Q3478" t="str">
            <v>MMMCDLXXVII</v>
          </cell>
        </row>
        <row r="3479">
          <cell r="P3479">
            <v>3478</v>
          </cell>
          <cell r="Q3479" t="str">
            <v>MMMCDLXXVIII</v>
          </cell>
        </row>
        <row r="3480">
          <cell r="P3480">
            <v>3479</v>
          </cell>
          <cell r="Q3480" t="str">
            <v>MMMCDLXXIX</v>
          </cell>
        </row>
        <row r="3481">
          <cell r="P3481">
            <v>3480</v>
          </cell>
          <cell r="Q3481" t="str">
            <v>MMMCDLXXX</v>
          </cell>
        </row>
        <row r="3482">
          <cell r="P3482">
            <v>3481</v>
          </cell>
          <cell r="Q3482" t="str">
            <v>MMMCDLXXXI</v>
          </cell>
        </row>
        <row r="3483">
          <cell r="P3483">
            <v>3482</v>
          </cell>
          <cell r="Q3483" t="str">
            <v>MMMCDLXXXII</v>
          </cell>
        </row>
        <row r="3484">
          <cell r="P3484">
            <v>3483</v>
          </cell>
          <cell r="Q3484" t="str">
            <v>MMMCDLXXXIII</v>
          </cell>
        </row>
        <row r="3485">
          <cell r="P3485">
            <v>3484</v>
          </cell>
          <cell r="Q3485" t="str">
            <v>MMMCDLXXXIV</v>
          </cell>
        </row>
        <row r="3486">
          <cell r="P3486">
            <v>3485</v>
          </cell>
          <cell r="Q3486" t="str">
            <v>MMMCDLXXXV</v>
          </cell>
        </row>
        <row r="3487">
          <cell r="P3487">
            <v>3486</v>
          </cell>
          <cell r="Q3487" t="str">
            <v>MMMCDLXXXVI</v>
          </cell>
        </row>
        <row r="3488">
          <cell r="P3488">
            <v>3487</v>
          </cell>
          <cell r="Q3488" t="str">
            <v>MMMCDLXXXVII</v>
          </cell>
        </row>
        <row r="3489">
          <cell r="P3489">
            <v>3488</v>
          </cell>
          <cell r="Q3489" t="str">
            <v>MMMCDLXXXVIII</v>
          </cell>
        </row>
        <row r="3490">
          <cell r="P3490">
            <v>3489</v>
          </cell>
          <cell r="Q3490" t="str">
            <v>MMMCDLXXXIX</v>
          </cell>
        </row>
        <row r="3491">
          <cell r="P3491">
            <v>3490</v>
          </cell>
          <cell r="Q3491" t="str">
            <v>MMMCDXC</v>
          </cell>
        </row>
        <row r="3492">
          <cell r="P3492">
            <v>3491</v>
          </cell>
          <cell r="Q3492" t="str">
            <v>MMMCDXCI</v>
          </cell>
        </row>
        <row r="3493">
          <cell r="P3493">
            <v>3492</v>
          </cell>
          <cell r="Q3493" t="str">
            <v>MMMCDXCII</v>
          </cell>
        </row>
        <row r="3494">
          <cell r="P3494">
            <v>3493</v>
          </cell>
          <cell r="Q3494" t="str">
            <v>MMMCDXCIII</v>
          </cell>
        </row>
        <row r="3495">
          <cell r="P3495">
            <v>3494</v>
          </cell>
          <cell r="Q3495" t="str">
            <v>MMMCDXCIV</v>
          </cell>
        </row>
        <row r="3496">
          <cell r="P3496">
            <v>3495</v>
          </cell>
          <cell r="Q3496" t="str">
            <v>MMMCDXCV</v>
          </cell>
        </row>
        <row r="3497">
          <cell r="P3497">
            <v>3496</v>
          </cell>
          <cell r="Q3497" t="str">
            <v>MMMCDXCVI</v>
          </cell>
        </row>
        <row r="3498">
          <cell r="P3498">
            <v>3497</v>
          </cell>
          <cell r="Q3498" t="str">
            <v>MMMCDXCVII</v>
          </cell>
        </row>
        <row r="3499">
          <cell r="P3499">
            <v>3498</v>
          </cell>
          <cell r="Q3499" t="str">
            <v>MMMCDXCVIII</v>
          </cell>
        </row>
        <row r="3500">
          <cell r="P3500">
            <v>3499</v>
          </cell>
          <cell r="Q3500" t="str">
            <v>MMMCDXCIX</v>
          </cell>
        </row>
        <row r="3501">
          <cell r="P3501">
            <v>3500</v>
          </cell>
          <cell r="Q3501" t="str">
            <v>MMMD</v>
          </cell>
        </row>
        <row r="3502">
          <cell r="P3502">
            <v>3501</v>
          </cell>
          <cell r="Q3502" t="str">
            <v>MMMDI</v>
          </cell>
        </row>
        <row r="3503">
          <cell r="P3503">
            <v>3502</v>
          </cell>
          <cell r="Q3503" t="str">
            <v>MMMDII</v>
          </cell>
        </row>
        <row r="3504">
          <cell r="P3504">
            <v>3503</v>
          </cell>
          <cell r="Q3504" t="str">
            <v>MMMDIII</v>
          </cell>
        </row>
        <row r="3505">
          <cell r="P3505">
            <v>3504</v>
          </cell>
          <cell r="Q3505" t="str">
            <v>MMMDIV</v>
          </cell>
        </row>
        <row r="3506">
          <cell r="P3506">
            <v>3505</v>
          </cell>
          <cell r="Q3506" t="str">
            <v>MMMDV</v>
          </cell>
        </row>
        <row r="3507">
          <cell r="P3507">
            <v>3506</v>
          </cell>
          <cell r="Q3507" t="str">
            <v>MMMDVI</v>
          </cell>
        </row>
        <row r="3508">
          <cell r="P3508">
            <v>3507</v>
          </cell>
          <cell r="Q3508" t="str">
            <v>MMMDVII</v>
          </cell>
        </row>
        <row r="3509">
          <cell r="P3509">
            <v>3508</v>
          </cell>
          <cell r="Q3509" t="str">
            <v>MMMDVIII</v>
          </cell>
        </row>
        <row r="3510">
          <cell r="P3510">
            <v>3509</v>
          </cell>
          <cell r="Q3510" t="str">
            <v>MMMDIX</v>
          </cell>
        </row>
        <row r="3511">
          <cell r="P3511">
            <v>3510</v>
          </cell>
          <cell r="Q3511" t="str">
            <v>MMMDX</v>
          </cell>
        </row>
        <row r="3512">
          <cell r="P3512">
            <v>3511</v>
          </cell>
          <cell r="Q3512" t="str">
            <v>MMMDXI</v>
          </cell>
        </row>
        <row r="3513">
          <cell r="P3513">
            <v>3512</v>
          </cell>
          <cell r="Q3513" t="str">
            <v>MMMDXII</v>
          </cell>
        </row>
        <row r="3514">
          <cell r="P3514">
            <v>3513</v>
          </cell>
          <cell r="Q3514" t="str">
            <v>MMMDXIII</v>
          </cell>
        </row>
        <row r="3515">
          <cell r="P3515">
            <v>3514</v>
          </cell>
          <cell r="Q3515" t="str">
            <v>MMMDXIV</v>
          </cell>
        </row>
        <row r="3516">
          <cell r="P3516">
            <v>3515</v>
          </cell>
          <cell r="Q3516" t="str">
            <v>MMMDXV</v>
          </cell>
        </row>
        <row r="3517">
          <cell r="P3517">
            <v>3516</v>
          </cell>
          <cell r="Q3517" t="str">
            <v>MMMDXVI</v>
          </cell>
        </row>
        <row r="3518">
          <cell r="P3518">
            <v>3517</v>
          </cell>
          <cell r="Q3518" t="str">
            <v>MMMDXVII</v>
          </cell>
        </row>
        <row r="3519">
          <cell r="P3519">
            <v>3518</v>
          </cell>
          <cell r="Q3519" t="str">
            <v>MMMDXVIII</v>
          </cell>
        </row>
        <row r="3520">
          <cell r="P3520">
            <v>3519</v>
          </cell>
          <cell r="Q3520" t="str">
            <v>MMMDXIX</v>
          </cell>
        </row>
        <row r="3521">
          <cell r="P3521">
            <v>3520</v>
          </cell>
          <cell r="Q3521" t="str">
            <v>MMMDXX</v>
          </cell>
        </row>
        <row r="3522">
          <cell r="P3522">
            <v>3521</v>
          </cell>
          <cell r="Q3522" t="str">
            <v>MMMDXXI</v>
          </cell>
        </row>
        <row r="3523">
          <cell r="P3523">
            <v>3522</v>
          </cell>
          <cell r="Q3523" t="str">
            <v>MMMDXXII</v>
          </cell>
        </row>
        <row r="3524">
          <cell r="P3524">
            <v>3523</v>
          </cell>
          <cell r="Q3524" t="str">
            <v>MMMDXXIII</v>
          </cell>
        </row>
        <row r="3525">
          <cell r="P3525">
            <v>3524</v>
          </cell>
          <cell r="Q3525" t="str">
            <v>MMMDXXIV</v>
          </cell>
        </row>
        <row r="3526">
          <cell r="P3526">
            <v>3525</v>
          </cell>
          <cell r="Q3526" t="str">
            <v>MMMDXXV</v>
          </cell>
        </row>
        <row r="3527">
          <cell r="P3527">
            <v>3526</v>
          </cell>
          <cell r="Q3527" t="str">
            <v>MMMDXXVI</v>
          </cell>
        </row>
        <row r="3528">
          <cell r="P3528">
            <v>3527</v>
          </cell>
          <cell r="Q3528" t="str">
            <v>MMMDXXVII</v>
          </cell>
        </row>
        <row r="3529">
          <cell r="P3529">
            <v>3528</v>
          </cell>
          <cell r="Q3529" t="str">
            <v>MMMDXXVIII</v>
          </cell>
        </row>
        <row r="3530">
          <cell r="P3530">
            <v>3529</v>
          </cell>
          <cell r="Q3530" t="str">
            <v>MMMDXXIX</v>
          </cell>
        </row>
        <row r="3531">
          <cell r="P3531">
            <v>3530</v>
          </cell>
          <cell r="Q3531" t="str">
            <v>MMMDXXX</v>
          </cell>
        </row>
        <row r="3532">
          <cell r="P3532">
            <v>3531</v>
          </cell>
          <cell r="Q3532" t="str">
            <v>MMMDXXXI</v>
          </cell>
        </row>
        <row r="3533">
          <cell r="P3533">
            <v>3532</v>
          </cell>
          <cell r="Q3533" t="str">
            <v>MMMDXXXII</v>
          </cell>
        </row>
        <row r="3534">
          <cell r="P3534">
            <v>3533</v>
          </cell>
          <cell r="Q3534" t="str">
            <v>MMMDXXXIII</v>
          </cell>
        </row>
        <row r="3535">
          <cell r="P3535">
            <v>3534</v>
          </cell>
          <cell r="Q3535" t="str">
            <v>MMMDXXXIV</v>
          </cell>
        </row>
        <row r="3536">
          <cell r="P3536">
            <v>3535</v>
          </cell>
          <cell r="Q3536" t="str">
            <v>MMMDXXXV</v>
          </cell>
        </row>
        <row r="3537">
          <cell r="P3537">
            <v>3536</v>
          </cell>
          <cell r="Q3537" t="str">
            <v>MMMDXXXVI</v>
          </cell>
        </row>
        <row r="3538">
          <cell r="P3538">
            <v>3537</v>
          </cell>
          <cell r="Q3538" t="str">
            <v>MMMDXXXVII</v>
          </cell>
        </row>
        <row r="3539">
          <cell r="P3539">
            <v>3538</v>
          </cell>
          <cell r="Q3539" t="str">
            <v>MMMDXXXVIII</v>
          </cell>
        </row>
        <row r="3540">
          <cell r="P3540">
            <v>3539</v>
          </cell>
          <cell r="Q3540" t="str">
            <v>MMMDXXXIX</v>
          </cell>
        </row>
        <row r="3541">
          <cell r="P3541">
            <v>3540</v>
          </cell>
          <cell r="Q3541" t="str">
            <v>MMMDXL</v>
          </cell>
        </row>
        <row r="3542">
          <cell r="P3542">
            <v>3541</v>
          </cell>
          <cell r="Q3542" t="str">
            <v>MMMDXLI</v>
          </cell>
        </row>
        <row r="3543">
          <cell r="P3543">
            <v>3542</v>
          </cell>
          <cell r="Q3543" t="str">
            <v>MMMDXLII</v>
          </cell>
        </row>
        <row r="3544">
          <cell r="P3544">
            <v>3543</v>
          </cell>
          <cell r="Q3544" t="str">
            <v>MMMDXLIII</v>
          </cell>
        </row>
        <row r="3545">
          <cell r="P3545">
            <v>3544</v>
          </cell>
          <cell r="Q3545" t="str">
            <v>MMMDXLIV</v>
          </cell>
        </row>
        <row r="3546">
          <cell r="P3546">
            <v>3545</v>
          </cell>
          <cell r="Q3546" t="str">
            <v>MMMDXLV</v>
          </cell>
        </row>
        <row r="3547">
          <cell r="P3547">
            <v>3546</v>
          </cell>
          <cell r="Q3547" t="str">
            <v>MMMDXLVI</v>
          </cell>
        </row>
        <row r="3548">
          <cell r="P3548">
            <v>3547</v>
          </cell>
          <cell r="Q3548" t="str">
            <v>MMMDXLVII</v>
          </cell>
        </row>
        <row r="3549">
          <cell r="P3549">
            <v>3548</v>
          </cell>
          <cell r="Q3549" t="str">
            <v>MMMDXLVIII</v>
          </cell>
        </row>
        <row r="3550">
          <cell r="P3550">
            <v>3549</v>
          </cell>
          <cell r="Q3550" t="str">
            <v>MMMDXLIX</v>
          </cell>
        </row>
        <row r="3551">
          <cell r="P3551">
            <v>3550</v>
          </cell>
          <cell r="Q3551" t="str">
            <v>MMMDL</v>
          </cell>
        </row>
        <row r="3552">
          <cell r="P3552">
            <v>3551</v>
          </cell>
          <cell r="Q3552" t="str">
            <v>MMMDLI</v>
          </cell>
        </row>
        <row r="3553">
          <cell r="P3553">
            <v>3552</v>
          </cell>
          <cell r="Q3553" t="str">
            <v>MMMDLII</v>
          </cell>
        </row>
        <row r="3554">
          <cell r="P3554">
            <v>3553</v>
          </cell>
          <cell r="Q3554" t="str">
            <v>MMMDLIII</v>
          </cell>
        </row>
        <row r="3555">
          <cell r="P3555">
            <v>3554</v>
          </cell>
          <cell r="Q3555" t="str">
            <v>MMMDLIV</v>
          </cell>
        </row>
        <row r="3556">
          <cell r="P3556">
            <v>3555</v>
          </cell>
          <cell r="Q3556" t="str">
            <v>MMMDLV</v>
          </cell>
        </row>
        <row r="3557">
          <cell r="P3557">
            <v>3556</v>
          </cell>
          <cell r="Q3557" t="str">
            <v>MMMDLVI</v>
          </cell>
        </row>
        <row r="3558">
          <cell r="P3558">
            <v>3557</v>
          </cell>
          <cell r="Q3558" t="str">
            <v>MMMDLVII</v>
          </cell>
        </row>
        <row r="3559">
          <cell r="P3559">
            <v>3558</v>
          </cell>
          <cell r="Q3559" t="str">
            <v>MMMDLVIII</v>
          </cell>
        </row>
        <row r="3560">
          <cell r="P3560">
            <v>3559</v>
          </cell>
          <cell r="Q3560" t="str">
            <v>MMMDLIX</v>
          </cell>
        </row>
        <row r="3561">
          <cell r="P3561">
            <v>3560</v>
          </cell>
          <cell r="Q3561" t="str">
            <v>MMMDLX</v>
          </cell>
        </row>
        <row r="3562">
          <cell r="P3562">
            <v>3561</v>
          </cell>
          <cell r="Q3562" t="str">
            <v>MMMDLXI</v>
          </cell>
        </row>
        <row r="3563">
          <cell r="P3563">
            <v>3562</v>
          </cell>
          <cell r="Q3563" t="str">
            <v>MMMDLXII</v>
          </cell>
        </row>
        <row r="3564">
          <cell r="P3564">
            <v>3563</v>
          </cell>
          <cell r="Q3564" t="str">
            <v>MMMDLXIII</v>
          </cell>
        </row>
        <row r="3565">
          <cell r="P3565">
            <v>3564</v>
          </cell>
          <cell r="Q3565" t="str">
            <v>MMMDLXIV</v>
          </cell>
        </row>
        <row r="3566">
          <cell r="P3566">
            <v>3565</v>
          </cell>
          <cell r="Q3566" t="str">
            <v>MMMDLXV</v>
          </cell>
        </row>
        <row r="3567">
          <cell r="P3567">
            <v>3566</v>
          </cell>
          <cell r="Q3567" t="str">
            <v>MMMDLXVI</v>
          </cell>
        </row>
        <row r="3568">
          <cell r="P3568">
            <v>3567</v>
          </cell>
          <cell r="Q3568" t="str">
            <v>MMMDLXVII</v>
          </cell>
        </row>
        <row r="3569">
          <cell r="P3569">
            <v>3568</v>
          </cell>
          <cell r="Q3569" t="str">
            <v>MMMDLXVIII</v>
          </cell>
        </row>
        <row r="3570">
          <cell r="P3570">
            <v>3569</v>
          </cell>
          <cell r="Q3570" t="str">
            <v>MMMDLXIX</v>
          </cell>
        </row>
        <row r="3571">
          <cell r="P3571">
            <v>3570</v>
          </cell>
          <cell r="Q3571" t="str">
            <v>MMMDLXX</v>
          </cell>
        </row>
        <row r="3572">
          <cell r="P3572">
            <v>3571</v>
          </cell>
          <cell r="Q3572" t="str">
            <v>MMMDLXXI</v>
          </cell>
        </row>
        <row r="3573">
          <cell r="P3573">
            <v>3572</v>
          </cell>
          <cell r="Q3573" t="str">
            <v>MMMDLXXII</v>
          </cell>
        </row>
        <row r="3574">
          <cell r="P3574">
            <v>3573</v>
          </cell>
          <cell r="Q3574" t="str">
            <v>MMMDLXXIII</v>
          </cell>
        </row>
        <row r="3575">
          <cell r="P3575">
            <v>3574</v>
          </cell>
          <cell r="Q3575" t="str">
            <v>MMMDLXXIV</v>
          </cell>
        </row>
        <row r="3576">
          <cell r="P3576">
            <v>3575</v>
          </cell>
          <cell r="Q3576" t="str">
            <v>MMMDLXXV</v>
          </cell>
        </row>
        <row r="3577">
          <cell r="P3577">
            <v>3576</v>
          </cell>
          <cell r="Q3577" t="str">
            <v>MMMDLXXVI</v>
          </cell>
        </row>
        <row r="3578">
          <cell r="P3578">
            <v>3577</v>
          </cell>
          <cell r="Q3578" t="str">
            <v>MMMDLXXVII</v>
          </cell>
        </row>
        <row r="3579">
          <cell r="P3579">
            <v>3578</v>
          </cell>
          <cell r="Q3579" t="str">
            <v>MMMDLXXVIII</v>
          </cell>
        </row>
        <row r="3580">
          <cell r="P3580">
            <v>3579</v>
          </cell>
          <cell r="Q3580" t="str">
            <v>MMMDLXXIX</v>
          </cell>
        </row>
        <row r="3581">
          <cell r="P3581">
            <v>3580</v>
          </cell>
          <cell r="Q3581" t="str">
            <v>MMMDLXXX</v>
          </cell>
        </row>
        <row r="3582">
          <cell r="P3582">
            <v>3581</v>
          </cell>
          <cell r="Q3582" t="str">
            <v>MMMDLXXXI</v>
          </cell>
        </row>
        <row r="3583">
          <cell r="P3583">
            <v>3582</v>
          </cell>
          <cell r="Q3583" t="str">
            <v>MMMDLXXXII</v>
          </cell>
        </row>
        <row r="3584">
          <cell r="P3584">
            <v>3583</v>
          </cell>
          <cell r="Q3584" t="str">
            <v>MMMDLXXXIII</v>
          </cell>
        </row>
        <row r="3585">
          <cell r="P3585">
            <v>3584</v>
          </cell>
          <cell r="Q3585" t="str">
            <v>MMMDLXXXIV</v>
          </cell>
        </row>
        <row r="3586">
          <cell r="P3586">
            <v>3585</v>
          </cell>
          <cell r="Q3586" t="str">
            <v>MMMDLXXXV</v>
          </cell>
        </row>
        <row r="3587">
          <cell r="P3587">
            <v>3586</v>
          </cell>
          <cell r="Q3587" t="str">
            <v>MMMDLXXXVI</v>
          </cell>
        </row>
        <row r="3588">
          <cell r="P3588">
            <v>3587</v>
          </cell>
          <cell r="Q3588" t="str">
            <v>MMMDLXXXVII</v>
          </cell>
        </row>
        <row r="3589">
          <cell r="P3589">
            <v>3588</v>
          </cell>
          <cell r="Q3589" t="str">
            <v>MMMDLXXXVIII</v>
          </cell>
        </row>
        <row r="3590">
          <cell r="P3590">
            <v>3589</v>
          </cell>
          <cell r="Q3590" t="str">
            <v>MMMDLXXXIX</v>
          </cell>
        </row>
        <row r="3591">
          <cell r="P3591">
            <v>3590</v>
          </cell>
          <cell r="Q3591" t="str">
            <v>MMMDXC</v>
          </cell>
        </row>
        <row r="3592">
          <cell r="P3592">
            <v>3591</v>
          </cell>
          <cell r="Q3592" t="str">
            <v>MMMDXCI</v>
          </cell>
        </row>
        <row r="3593">
          <cell r="P3593">
            <v>3592</v>
          </cell>
          <cell r="Q3593" t="str">
            <v>MMMDXCII</v>
          </cell>
        </row>
        <row r="3594">
          <cell r="P3594">
            <v>3593</v>
          </cell>
          <cell r="Q3594" t="str">
            <v>MMMDXCIII</v>
          </cell>
        </row>
        <row r="3595">
          <cell r="P3595">
            <v>3594</v>
          </cell>
          <cell r="Q3595" t="str">
            <v>MMMDXCIV</v>
          </cell>
        </row>
        <row r="3596">
          <cell r="P3596">
            <v>3595</v>
          </cell>
          <cell r="Q3596" t="str">
            <v>MMMDXCV</v>
          </cell>
        </row>
        <row r="3597">
          <cell r="P3597">
            <v>3596</v>
          </cell>
          <cell r="Q3597" t="str">
            <v>MMMDXCVI</v>
          </cell>
        </row>
        <row r="3598">
          <cell r="P3598">
            <v>3597</v>
          </cell>
          <cell r="Q3598" t="str">
            <v>MMMDXCVII</v>
          </cell>
        </row>
        <row r="3599">
          <cell r="P3599">
            <v>3598</v>
          </cell>
          <cell r="Q3599" t="str">
            <v>MMMDXCVIII</v>
          </cell>
        </row>
        <row r="3600">
          <cell r="P3600">
            <v>3599</v>
          </cell>
          <cell r="Q3600" t="str">
            <v>MMMDXCIX</v>
          </cell>
        </row>
        <row r="3601">
          <cell r="P3601">
            <v>3600</v>
          </cell>
          <cell r="Q3601" t="str">
            <v>MMMDC</v>
          </cell>
        </row>
        <row r="3602">
          <cell r="P3602">
            <v>3601</v>
          </cell>
          <cell r="Q3602" t="str">
            <v>MMMDCI</v>
          </cell>
        </row>
        <row r="3603">
          <cell r="P3603">
            <v>3602</v>
          </cell>
          <cell r="Q3603" t="str">
            <v>MMMDCII</v>
          </cell>
        </row>
        <row r="3604">
          <cell r="P3604">
            <v>3603</v>
          </cell>
          <cell r="Q3604" t="str">
            <v>MMMDCIII</v>
          </cell>
        </row>
        <row r="3605">
          <cell r="P3605">
            <v>3604</v>
          </cell>
          <cell r="Q3605" t="str">
            <v>MMMDCIV</v>
          </cell>
        </row>
        <row r="3606">
          <cell r="P3606">
            <v>3605</v>
          </cell>
          <cell r="Q3606" t="str">
            <v>MMMDCV</v>
          </cell>
        </row>
        <row r="3607">
          <cell r="P3607">
            <v>3606</v>
          </cell>
          <cell r="Q3607" t="str">
            <v>MMMDCVI</v>
          </cell>
        </row>
        <row r="3608">
          <cell r="P3608">
            <v>3607</v>
          </cell>
          <cell r="Q3608" t="str">
            <v>MMMDCVII</v>
          </cell>
        </row>
        <row r="3609">
          <cell r="P3609">
            <v>3608</v>
          </cell>
          <cell r="Q3609" t="str">
            <v>MMMDCVIII</v>
          </cell>
        </row>
        <row r="3610">
          <cell r="P3610">
            <v>3609</v>
          </cell>
          <cell r="Q3610" t="str">
            <v>MMMDCIX</v>
          </cell>
        </row>
        <row r="3611">
          <cell r="P3611">
            <v>3610</v>
          </cell>
          <cell r="Q3611" t="str">
            <v>MMMDCX</v>
          </cell>
        </row>
        <row r="3612">
          <cell r="P3612">
            <v>3611</v>
          </cell>
          <cell r="Q3612" t="str">
            <v>MMMDCXI</v>
          </cell>
        </row>
        <row r="3613">
          <cell r="P3613">
            <v>3612</v>
          </cell>
          <cell r="Q3613" t="str">
            <v>MMMDCXII</v>
          </cell>
        </row>
        <row r="3614">
          <cell r="P3614">
            <v>3613</v>
          </cell>
          <cell r="Q3614" t="str">
            <v>MMMDCXIII</v>
          </cell>
        </row>
        <row r="3615">
          <cell r="P3615">
            <v>3614</v>
          </cell>
          <cell r="Q3615" t="str">
            <v>MMMDCXIV</v>
          </cell>
        </row>
        <row r="3616">
          <cell r="P3616">
            <v>3615</v>
          </cell>
          <cell r="Q3616" t="str">
            <v>MMMDCXV</v>
          </cell>
        </row>
        <row r="3617">
          <cell r="P3617">
            <v>3616</v>
          </cell>
          <cell r="Q3617" t="str">
            <v>MMMDCXVI</v>
          </cell>
        </row>
        <row r="3618">
          <cell r="P3618">
            <v>3617</v>
          </cell>
          <cell r="Q3618" t="str">
            <v>MMMDCXVII</v>
          </cell>
        </row>
        <row r="3619">
          <cell r="P3619">
            <v>3618</v>
          </cell>
          <cell r="Q3619" t="str">
            <v>MMMDCXVIII</v>
          </cell>
        </row>
        <row r="3620">
          <cell r="P3620">
            <v>3619</v>
          </cell>
          <cell r="Q3620" t="str">
            <v>MMMDCXIX</v>
          </cell>
        </row>
        <row r="3621">
          <cell r="P3621">
            <v>3620</v>
          </cell>
          <cell r="Q3621" t="str">
            <v>MMMDCXX</v>
          </cell>
        </row>
        <row r="3622">
          <cell r="P3622">
            <v>3621</v>
          </cell>
          <cell r="Q3622" t="str">
            <v>MMMDCXXI</v>
          </cell>
        </row>
        <row r="3623">
          <cell r="P3623">
            <v>3622</v>
          </cell>
          <cell r="Q3623" t="str">
            <v>MMMDCXXII</v>
          </cell>
        </row>
        <row r="3624">
          <cell r="P3624">
            <v>3623</v>
          </cell>
          <cell r="Q3624" t="str">
            <v>MMMDCXXIII</v>
          </cell>
        </row>
        <row r="3625">
          <cell r="P3625">
            <v>3624</v>
          </cell>
          <cell r="Q3625" t="str">
            <v>MMMDCXXIV</v>
          </cell>
        </row>
        <row r="3626">
          <cell r="P3626">
            <v>3625</v>
          </cell>
          <cell r="Q3626" t="str">
            <v>MMMDCXXV</v>
          </cell>
        </row>
        <row r="3627">
          <cell r="P3627">
            <v>3626</v>
          </cell>
          <cell r="Q3627" t="str">
            <v>MMMDCXXVI</v>
          </cell>
        </row>
        <row r="3628">
          <cell r="P3628">
            <v>3627</v>
          </cell>
          <cell r="Q3628" t="str">
            <v>MMMDCXXVII</v>
          </cell>
        </row>
        <row r="3629">
          <cell r="P3629">
            <v>3628</v>
          </cell>
          <cell r="Q3629" t="str">
            <v>MMMDCXXVIII</v>
          </cell>
        </row>
        <row r="3630">
          <cell r="P3630">
            <v>3629</v>
          </cell>
          <cell r="Q3630" t="str">
            <v>MMMDCXXIX</v>
          </cell>
        </row>
        <row r="3631">
          <cell r="P3631">
            <v>3630</v>
          </cell>
          <cell r="Q3631" t="str">
            <v>MMMDCXXX</v>
          </cell>
        </row>
        <row r="3632">
          <cell r="P3632">
            <v>3631</v>
          </cell>
          <cell r="Q3632" t="str">
            <v>MMMDCXXXI</v>
          </cell>
        </row>
        <row r="3633">
          <cell r="P3633">
            <v>3632</v>
          </cell>
          <cell r="Q3633" t="str">
            <v>MMMDCXXXII</v>
          </cell>
        </row>
        <row r="3634">
          <cell r="P3634">
            <v>3633</v>
          </cell>
          <cell r="Q3634" t="str">
            <v>MMMDCXXXIII</v>
          </cell>
        </row>
        <row r="3635">
          <cell r="P3635">
            <v>3634</v>
          </cell>
          <cell r="Q3635" t="str">
            <v>MMMDCXXXIV</v>
          </cell>
        </row>
        <row r="3636">
          <cell r="P3636">
            <v>3635</v>
          </cell>
          <cell r="Q3636" t="str">
            <v>MMMDCXXXV</v>
          </cell>
        </row>
        <row r="3637">
          <cell r="P3637">
            <v>3636</v>
          </cell>
          <cell r="Q3637" t="str">
            <v>MMMDCXXXVI</v>
          </cell>
        </row>
        <row r="3638">
          <cell r="P3638">
            <v>3637</v>
          </cell>
          <cell r="Q3638" t="str">
            <v>MMMDCXXXVII</v>
          </cell>
        </row>
        <row r="3639">
          <cell r="P3639">
            <v>3638</v>
          </cell>
          <cell r="Q3639" t="str">
            <v>MMMDCXXXVIII</v>
          </cell>
        </row>
        <row r="3640">
          <cell r="P3640">
            <v>3639</v>
          </cell>
          <cell r="Q3640" t="str">
            <v>MMMDCXXXIX</v>
          </cell>
        </row>
        <row r="3641">
          <cell r="P3641">
            <v>3640</v>
          </cell>
          <cell r="Q3641" t="str">
            <v>MMMDCXL</v>
          </cell>
        </row>
        <row r="3642">
          <cell r="P3642">
            <v>3641</v>
          </cell>
          <cell r="Q3642" t="str">
            <v>MMMDCXLI</v>
          </cell>
        </row>
        <row r="3643">
          <cell r="P3643">
            <v>3642</v>
          </cell>
          <cell r="Q3643" t="str">
            <v>MMMDCXLII</v>
          </cell>
        </row>
        <row r="3644">
          <cell r="P3644">
            <v>3643</v>
          </cell>
          <cell r="Q3644" t="str">
            <v>MMMDCXLIII</v>
          </cell>
        </row>
        <row r="3645">
          <cell r="P3645">
            <v>3644</v>
          </cell>
          <cell r="Q3645" t="str">
            <v>MMMDCXLIV</v>
          </cell>
        </row>
        <row r="3646">
          <cell r="P3646">
            <v>3645</v>
          </cell>
          <cell r="Q3646" t="str">
            <v>MMMDCXLV</v>
          </cell>
        </row>
        <row r="3647">
          <cell r="P3647">
            <v>3646</v>
          </cell>
          <cell r="Q3647" t="str">
            <v>MMMDCXLVI</v>
          </cell>
        </row>
        <row r="3648">
          <cell r="P3648">
            <v>3647</v>
          </cell>
          <cell r="Q3648" t="str">
            <v>MMMDCXLVII</v>
          </cell>
        </row>
        <row r="3649">
          <cell r="P3649">
            <v>3648</v>
          </cell>
          <cell r="Q3649" t="str">
            <v>MMMDCXLVIII</v>
          </cell>
        </row>
        <row r="3650">
          <cell r="P3650">
            <v>3649</v>
          </cell>
          <cell r="Q3650" t="str">
            <v>MMMDCXLIX</v>
          </cell>
        </row>
        <row r="3651">
          <cell r="P3651">
            <v>3650</v>
          </cell>
          <cell r="Q3651" t="str">
            <v>MMMDCL</v>
          </cell>
        </row>
        <row r="3652">
          <cell r="P3652">
            <v>3651</v>
          </cell>
          <cell r="Q3652" t="str">
            <v>MMMDCLI</v>
          </cell>
        </row>
        <row r="3653">
          <cell r="P3653">
            <v>3652</v>
          </cell>
          <cell r="Q3653" t="str">
            <v>MMMDCLII</v>
          </cell>
        </row>
        <row r="3654">
          <cell r="P3654">
            <v>3653</v>
          </cell>
          <cell r="Q3654" t="str">
            <v>MMMDCLIII</v>
          </cell>
        </row>
        <row r="3655">
          <cell r="P3655">
            <v>3654</v>
          </cell>
          <cell r="Q3655" t="str">
            <v>MMMDCLIV</v>
          </cell>
        </row>
        <row r="3656">
          <cell r="P3656">
            <v>3655</v>
          </cell>
          <cell r="Q3656" t="str">
            <v>MMMDCLV</v>
          </cell>
        </row>
        <row r="3657">
          <cell r="P3657">
            <v>3656</v>
          </cell>
          <cell r="Q3657" t="str">
            <v>MMMDCLVI</v>
          </cell>
        </row>
        <row r="3658">
          <cell r="P3658">
            <v>3657</v>
          </cell>
          <cell r="Q3658" t="str">
            <v>MMMDCLVII</v>
          </cell>
        </row>
        <row r="3659">
          <cell r="P3659">
            <v>3658</v>
          </cell>
          <cell r="Q3659" t="str">
            <v>MMMDCLVIII</v>
          </cell>
        </row>
        <row r="3660">
          <cell r="P3660">
            <v>3659</v>
          </cell>
          <cell r="Q3660" t="str">
            <v>MMMDCLIX</v>
          </cell>
        </row>
        <row r="3661">
          <cell r="P3661">
            <v>3660</v>
          </cell>
          <cell r="Q3661" t="str">
            <v>MMMDCLX</v>
          </cell>
        </row>
        <row r="3662">
          <cell r="P3662">
            <v>3661</v>
          </cell>
          <cell r="Q3662" t="str">
            <v>MMMDCLXI</v>
          </cell>
        </row>
        <row r="3663">
          <cell r="P3663">
            <v>3662</v>
          </cell>
          <cell r="Q3663" t="str">
            <v>MMMDCLXII</v>
          </cell>
        </row>
        <row r="3664">
          <cell r="P3664">
            <v>3663</v>
          </cell>
          <cell r="Q3664" t="str">
            <v>MMMDCLXIII</v>
          </cell>
        </row>
        <row r="3665">
          <cell r="P3665">
            <v>3664</v>
          </cell>
          <cell r="Q3665" t="str">
            <v>MMMDCLXIV</v>
          </cell>
        </row>
        <row r="3666">
          <cell r="P3666">
            <v>3665</v>
          </cell>
          <cell r="Q3666" t="str">
            <v>MMMDCLXV</v>
          </cell>
        </row>
        <row r="3667">
          <cell r="P3667">
            <v>3666</v>
          </cell>
          <cell r="Q3667" t="str">
            <v>MMMDCLXVI</v>
          </cell>
        </row>
        <row r="3668">
          <cell r="P3668">
            <v>3667</v>
          </cell>
          <cell r="Q3668" t="str">
            <v>MMMDCLXVII</v>
          </cell>
        </row>
        <row r="3669">
          <cell r="P3669">
            <v>3668</v>
          </cell>
          <cell r="Q3669" t="str">
            <v>MMMDCLXVIII</v>
          </cell>
        </row>
        <row r="3670">
          <cell r="P3670">
            <v>3669</v>
          </cell>
          <cell r="Q3670" t="str">
            <v>MMMDCLXIX</v>
          </cell>
        </row>
        <row r="3671">
          <cell r="P3671">
            <v>3670</v>
          </cell>
          <cell r="Q3671" t="str">
            <v>MMMDCLXX</v>
          </cell>
        </row>
        <row r="3672">
          <cell r="P3672">
            <v>3671</v>
          </cell>
          <cell r="Q3672" t="str">
            <v>MMMDCLXXI</v>
          </cell>
        </row>
        <row r="3673">
          <cell r="P3673">
            <v>3672</v>
          </cell>
          <cell r="Q3673" t="str">
            <v>MMMDCLXXII</v>
          </cell>
        </row>
        <row r="3674">
          <cell r="P3674">
            <v>3673</v>
          </cell>
          <cell r="Q3674" t="str">
            <v>MMMDCLXXIII</v>
          </cell>
        </row>
        <row r="3675">
          <cell r="P3675">
            <v>3674</v>
          </cell>
          <cell r="Q3675" t="str">
            <v>MMMDCLXXIV</v>
          </cell>
        </row>
        <row r="3676">
          <cell r="P3676">
            <v>3675</v>
          </cell>
          <cell r="Q3676" t="str">
            <v>MMMDCLXXV</v>
          </cell>
        </row>
        <row r="3677">
          <cell r="P3677">
            <v>3676</v>
          </cell>
          <cell r="Q3677" t="str">
            <v>MMMDCLXXVI</v>
          </cell>
        </row>
        <row r="3678">
          <cell r="P3678">
            <v>3677</v>
          </cell>
          <cell r="Q3678" t="str">
            <v>MMMDCLXXVII</v>
          </cell>
        </row>
        <row r="3679">
          <cell r="P3679">
            <v>3678</v>
          </cell>
          <cell r="Q3679" t="str">
            <v>MMMDCLXXVIII</v>
          </cell>
        </row>
        <row r="3680">
          <cell r="P3680">
            <v>3679</v>
          </cell>
          <cell r="Q3680" t="str">
            <v>MMMDCLXXIX</v>
          </cell>
        </row>
        <row r="3681">
          <cell r="P3681">
            <v>3680</v>
          </cell>
          <cell r="Q3681" t="str">
            <v>MMMDCLXXX</v>
          </cell>
        </row>
        <row r="3682">
          <cell r="P3682">
            <v>3681</v>
          </cell>
          <cell r="Q3682" t="str">
            <v>MMMDCLXXXI</v>
          </cell>
        </row>
        <row r="3683">
          <cell r="P3683">
            <v>3682</v>
          </cell>
          <cell r="Q3683" t="str">
            <v>MMMDCLXXXII</v>
          </cell>
        </row>
        <row r="3684">
          <cell r="P3684">
            <v>3683</v>
          </cell>
          <cell r="Q3684" t="str">
            <v>MMMDCLXXXIII</v>
          </cell>
        </row>
        <row r="3685">
          <cell r="P3685">
            <v>3684</v>
          </cell>
          <cell r="Q3685" t="str">
            <v>MMMDCLXXXIV</v>
          </cell>
        </row>
        <row r="3686">
          <cell r="P3686">
            <v>3685</v>
          </cell>
          <cell r="Q3686" t="str">
            <v>MMMDCLXXXV</v>
          </cell>
        </row>
        <row r="3687">
          <cell r="P3687">
            <v>3686</v>
          </cell>
          <cell r="Q3687" t="str">
            <v>MMMDCLXXXVI</v>
          </cell>
        </row>
        <row r="3688">
          <cell r="P3688">
            <v>3687</v>
          </cell>
          <cell r="Q3688" t="str">
            <v>MMMDCLXXXVII</v>
          </cell>
        </row>
        <row r="3689">
          <cell r="P3689">
            <v>3688</v>
          </cell>
          <cell r="Q3689" t="str">
            <v>MMMDCLXXXVIII</v>
          </cell>
        </row>
        <row r="3690">
          <cell r="P3690">
            <v>3689</v>
          </cell>
          <cell r="Q3690" t="str">
            <v>MMMDCLXXXIX</v>
          </cell>
        </row>
        <row r="3691">
          <cell r="P3691">
            <v>3690</v>
          </cell>
          <cell r="Q3691" t="str">
            <v>MMMDCXC</v>
          </cell>
        </row>
        <row r="3692">
          <cell r="P3692">
            <v>3691</v>
          </cell>
          <cell r="Q3692" t="str">
            <v>MMMDCXCI</v>
          </cell>
        </row>
        <row r="3693">
          <cell r="P3693">
            <v>3692</v>
          </cell>
          <cell r="Q3693" t="str">
            <v>MMMDCXCII</v>
          </cell>
        </row>
        <row r="3694">
          <cell r="P3694">
            <v>3693</v>
          </cell>
          <cell r="Q3694" t="str">
            <v>MMMDCXCIII</v>
          </cell>
        </row>
        <row r="3695">
          <cell r="P3695">
            <v>3694</v>
          </cell>
          <cell r="Q3695" t="str">
            <v>MMMDCXCIV</v>
          </cell>
        </row>
        <row r="3696">
          <cell r="P3696">
            <v>3695</v>
          </cell>
          <cell r="Q3696" t="str">
            <v>MMMDCXCV</v>
          </cell>
        </row>
        <row r="3697">
          <cell r="P3697">
            <v>3696</v>
          </cell>
          <cell r="Q3697" t="str">
            <v>MMMDCXCVI</v>
          </cell>
        </row>
        <row r="3698">
          <cell r="P3698">
            <v>3697</v>
          </cell>
          <cell r="Q3698" t="str">
            <v>MMMDCXCVII</v>
          </cell>
        </row>
        <row r="3699">
          <cell r="P3699">
            <v>3698</v>
          </cell>
          <cell r="Q3699" t="str">
            <v>MMMDCXCVIII</v>
          </cell>
        </row>
        <row r="3700">
          <cell r="P3700">
            <v>3699</v>
          </cell>
          <cell r="Q3700" t="str">
            <v>MMMDCXCIX</v>
          </cell>
        </row>
        <row r="3701">
          <cell r="P3701">
            <v>3700</v>
          </cell>
          <cell r="Q3701" t="str">
            <v>MMMDCC</v>
          </cell>
        </row>
        <row r="3702">
          <cell r="P3702">
            <v>3701</v>
          </cell>
          <cell r="Q3702" t="str">
            <v>MMMDCCI</v>
          </cell>
        </row>
        <row r="3703">
          <cell r="P3703">
            <v>3702</v>
          </cell>
          <cell r="Q3703" t="str">
            <v>MMMDCCII</v>
          </cell>
        </row>
        <row r="3704">
          <cell r="P3704">
            <v>3703</v>
          </cell>
          <cell r="Q3704" t="str">
            <v>MMMDCCIII</v>
          </cell>
        </row>
        <row r="3705">
          <cell r="P3705">
            <v>3704</v>
          </cell>
          <cell r="Q3705" t="str">
            <v>MMMDCCIV</v>
          </cell>
        </row>
        <row r="3706">
          <cell r="P3706">
            <v>3705</v>
          </cell>
          <cell r="Q3706" t="str">
            <v>MMMDCCV</v>
          </cell>
        </row>
        <row r="3707">
          <cell r="P3707">
            <v>3706</v>
          </cell>
          <cell r="Q3707" t="str">
            <v>MMMDCCVI</v>
          </cell>
        </row>
        <row r="3708">
          <cell r="P3708">
            <v>3707</v>
          </cell>
          <cell r="Q3708" t="str">
            <v>MMMDCCVII</v>
          </cell>
        </row>
        <row r="3709">
          <cell r="P3709">
            <v>3708</v>
          </cell>
          <cell r="Q3709" t="str">
            <v>MMMDCCVIII</v>
          </cell>
        </row>
        <row r="3710">
          <cell r="P3710">
            <v>3709</v>
          </cell>
          <cell r="Q3710" t="str">
            <v>MMMDCCIX</v>
          </cell>
        </row>
        <row r="3711">
          <cell r="P3711">
            <v>3710</v>
          </cell>
          <cell r="Q3711" t="str">
            <v>MMMDCCX</v>
          </cell>
        </row>
        <row r="3712">
          <cell r="P3712">
            <v>3711</v>
          </cell>
          <cell r="Q3712" t="str">
            <v>MMMDCCXI</v>
          </cell>
        </row>
        <row r="3713">
          <cell r="P3713">
            <v>3712</v>
          </cell>
          <cell r="Q3713" t="str">
            <v>MMMDCCXII</v>
          </cell>
        </row>
        <row r="3714">
          <cell r="P3714">
            <v>3713</v>
          </cell>
          <cell r="Q3714" t="str">
            <v>MMMDCCXIII</v>
          </cell>
        </row>
        <row r="3715">
          <cell r="P3715">
            <v>3714</v>
          </cell>
          <cell r="Q3715" t="str">
            <v>MMMDCCXIV</v>
          </cell>
        </row>
        <row r="3716">
          <cell r="P3716">
            <v>3715</v>
          </cell>
          <cell r="Q3716" t="str">
            <v>MMMDCCXV</v>
          </cell>
        </row>
        <row r="3717">
          <cell r="P3717">
            <v>3716</v>
          </cell>
          <cell r="Q3717" t="str">
            <v>MMMDCCXVI</v>
          </cell>
        </row>
        <row r="3718">
          <cell r="P3718">
            <v>3717</v>
          </cell>
          <cell r="Q3718" t="str">
            <v>MMMDCCXVII</v>
          </cell>
        </row>
        <row r="3719">
          <cell r="P3719">
            <v>3718</v>
          </cell>
          <cell r="Q3719" t="str">
            <v>MMMDCCXVIII</v>
          </cell>
        </row>
        <row r="3720">
          <cell r="P3720">
            <v>3719</v>
          </cell>
          <cell r="Q3720" t="str">
            <v>MMMDCCXIX</v>
          </cell>
        </row>
        <row r="3721">
          <cell r="P3721">
            <v>3720</v>
          </cell>
          <cell r="Q3721" t="str">
            <v>MMMDCCXX</v>
          </cell>
        </row>
        <row r="3722">
          <cell r="P3722">
            <v>3721</v>
          </cell>
          <cell r="Q3722" t="str">
            <v>MMMDCCXXI</v>
          </cell>
        </row>
        <row r="3723">
          <cell r="P3723">
            <v>3722</v>
          </cell>
          <cell r="Q3723" t="str">
            <v>MMMDCCXXII</v>
          </cell>
        </row>
        <row r="3724">
          <cell r="P3724">
            <v>3723</v>
          </cell>
          <cell r="Q3724" t="str">
            <v>MMMDCCXXIII</v>
          </cell>
        </row>
        <row r="3725">
          <cell r="P3725">
            <v>3724</v>
          </cell>
          <cell r="Q3725" t="str">
            <v>MMMDCCXXIV</v>
          </cell>
        </row>
        <row r="3726">
          <cell r="P3726">
            <v>3725</v>
          </cell>
          <cell r="Q3726" t="str">
            <v>MMMDCCXXV</v>
          </cell>
        </row>
        <row r="3727">
          <cell r="P3727">
            <v>3726</v>
          </cell>
          <cell r="Q3727" t="str">
            <v>MMMDCCXXVI</v>
          </cell>
        </row>
        <row r="3728">
          <cell r="P3728">
            <v>3727</v>
          </cell>
          <cell r="Q3728" t="str">
            <v>MMMDCCXXVII</v>
          </cell>
        </row>
        <row r="3729">
          <cell r="P3729">
            <v>3728</v>
          </cell>
          <cell r="Q3729" t="str">
            <v>MMMDCCXXVIII</v>
          </cell>
        </row>
        <row r="3730">
          <cell r="P3730">
            <v>3729</v>
          </cell>
          <cell r="Q3730" t="str">
            <v>MMMDCCXXIX</v>
          </cell>
        </row>
        <row r="3731">
          <cell r="P3731">
            <v>3730</v>
          </cell>
          <cell r="Q3731" t="str">
            <v>MMMDCCXXX</v>
          </cell>
        </row>
        <row r="3732">
          <cell r="P3732">
            <v>3731</v>
          </cell>
          <cell r="Q3732" t="str">
            <v>MMMDCCXXXI</v>
          </cell>
        </row>
        <row r="3733">
          <cell r="P3733">
            <v>3732</v>
          </cell>
          <cell r="Q3733" t="str">
            <v>MMMDCCXXXII</v>
          </cell>
        </row>
        <row r="3734">
          <cell r="P3734">
            <v>3733</v>
          </cell>
          <cell r="Q3734" t="str">
            <v>MMMDCCXXXIII</v>
          </cell>
        </row>
        <row r="3735">
          <cell r="P3735">
            <v>3734</v>
          </cell>
          <cell r="Q3735" t="str">
            <v>MMMDCCXXXIV</v>
          </cell>
        </row>
        <row r="3736">
          <cell r="P3736">
            <v>3735</v>
          </cell>
          <cell r="Q3736" t="str">
            <v>MMMDCCXXXV</v>
          </cell>
        </row>
        <row r="3737">
          <cell r="P3737">
            <v>3736</v>
          </cell>
          <cell r="Q3737" t="str">
            <v>MMMDCCXXXVI</v>
          </cell>
        </row>
        <row r="3738">
          <cell r="P3738">
            <v>3737</v>
          </cell>
          <cell r="Q3738" t="str">
            <v>MMMDCCXXXVII</v>
          </cell>
        </row>
        <row r="3739">
          <cell r="P3739">
            <v>3738</v>
          </cell>
          <cell r="Q3739" t="str">
            <v>MMMDCCXXXVIII</v>
          </cell>
        </row>
        <row r="3740">
          <cell r="P3740">
            <v>3739</v>
          </cell>
          <cell r="Q3740" t="str">
            <v>MMMDCCXXXIX</v>
          </cell>
        </row>
        <row r="3741">
          <cell r="P3741">
            <v>3740</v>
          </cell>
          <cell r="Q3741" t="str">
            <v>MMMDCCXL</v>
          </cell>
        </row>
        <row r="3742">
          <cell r="P3742">
            <v>3741</v>
          </cell>
          <cell r="Q3742" t="str">
            <v>MMMDCCXLI</v>
          </cell>
        </row>
        <row r="3743">
          <cell r="P3743">
            <v>3742</v>
          </cell>
          <cell r="Q3743" t="str">
            <v>MMMDCCXLII</v>
          </cell>
        </row>
        <row r="3744">
          <cell r="P3744">
            <v>3743</v>
          </cell>
          <cell r="Q3744" t="str">
            <v>MMMDCCXLIII</v>
          </cell>
        </row>
        <row r="3745">
          <cell r="P3745">
            <v>3744</v>
          </cell>
          <cell r="Q3745" t="str">
            <v>MMMDCCXLIV</v>
          </cell>
        </row>
        <row r="3746">
          <cell r="P3746">
            <v>3745</v>
          </cell>
          <cell r="Q3746" t="str">
            <v>MMMDCCXLV</v>
          </cell>
        </row>
        <row r="3747">
          <cell r="P3747">
            <v>3746</v>
          </cell>
          <cell r="Q3747" t="str">
            <v>MMMDCCXLVI</v>
          </cell>
        </row>
        <row r="3748">
          <cell r="P3748">
            <v>3747</v>
          </cell>
          <cell r="Q3748" t="str">
            <v>MMMDCCXLVII</v>
          </cell>
        </row>
        <row r="3749">
          <cell r="P3749">
            <v>3748</v>
          </cell>
          <cell r="Q3749" t="str">
            <v>MMMDCCXLVIII</v>
          </cell>
        </row>
        <row r="3750">
          <cell r="P3750">
            <v>3749</v>
          </cell>
          <cell r="Q3750" t="str">
            <v>MMMDCCXLIX</v>
          </cell>
        </row>
        <row r="3751">
          <cell r="P3751">
            <v>3750</v>
          </cell>
          <cell r="Q3751" t="str">
            <v>MMMDCCL</v>
          </cell>
        </row>
        <row r="3752">
          <cell r="P3752">
            <v>3751</v>
          </cell>
          <cell r="Q3752" t="str">
            <v>MMMDCCLI</v>
          </cell>
        </row>
        <row r="3753">
          <cell r="P3753">
            <v>3752</v>
          </cell>
          <cell r="Q3753" t="str">
            <v>MMMDCCLII</v>
          </cell>
        </row>
        <row r="3754">
          <cell r="P3754">
            <v>3753</v>
          </cell>
          <cell r="Q3754" t="str">
            <v>MMMDCCLIII</v>
          </cell>
        </row>
        <row r="3755">
          <cell r="P3755">
            <v>3754</v>
          </cell>
          <cell r="Q3755" t="str">
            <v>MMMDCCLIV</v>
          </cell>
        </row>
        <row r="3756">
          <cell r="P3756">
            <v>3755</v>
          </cell>
          <cell r="Q3756" t="str">
            <v>MMMDCCLV</v>
          </cell>
        </row>
        <row r="3757">
          <cell r="P3757">
            <v>3756</v>
          </cell>
          <cell r="Q3757" t="str">
            <v>MMMDCCLVI</v>
          </cell>
        </row>
        <row r="3758">
          <cell r="P3758">
            <v>3757</v>
          </cell>
          <cell r="Q3758" t="str">
            <v>MMMDCCLVII</v>
          </cell>
        </row>
        <row r="3759">
          <cell r="P3759">
            <v>3758</v>
          </cell>
          <cell r="Q3759" t="str">
            <v>MMMDCCLVIII</v>
          </cell>
        </row>
        <row r="3760">
          <cell r="P3760">
            <v>3759</v>
          </cell>
          <cell r="Q3760" t="str">
            <v>MMMDCCLIX</v>
          </cell>
        </row>
        <row r="3761">
          <cell r="P3761">
            <v>3760</v>
          </cell>
          <cell r="Q3761" t="str">
            <v>MMMDCCLX</v>
          </cell>
        </row>
        <row r="3762">
          <cell r="P3762">
            <v>3761</v>
          </cell>
          <cell r="Q3762" t="str">
            <v>MMMDCCLXI</v>
          </cell>
        </row>
        <row r="3763">
          <cell r="P3763">
            <v>3762</v>
          </cell>
          <cell r="Q3763" t="str">
            <v>MMMDCCLXII</v>
          </cell>
        </row>
        <row r="3764">
          <cell r="P3764">
            <v>3763</v>
          </cell>
          <cell r="Q3764" t="str">
            <v>MMMDCCLXIII</v>
          </cell>
        </row>
        <row r="3765">
          <cell r="P3765">
            <v>3764</v>
          </cell>
          <cell r="Q3765" t="str">
            <v>MMMDCCLXIV</v>
          </cell>
        </row>
        <row r="3766">
          <cell r="P3766">
            <v>3765</v>
          </cell>
          <cell r="Q3766" t="str">
            <v>MMMDCCLXV</v>
          </cell>
        </row>
        <row r="3767">
          <cell r="P3767">
            <v>3766</v>
          </cell>
          <cell r="Q3767" t="str">
            <v>MMMDCCLXVI</v>
          </cell>
        </row>
        <row r="3768">
          <cell r="P3768">
            <v>3767</v>
          </cell>
          <cell r="Q3768" t="str">
            <v>MMMDCCLXVII</v>
          </cell>
        </row>
        <row r="3769">
          <cell r="P3769">
            <v>3768</v>
          </cell>
          <cell r="Q3769" t="str">
            <v>MMMDCCLXVIII</v>
          </cell>
        </row>
        <row r="3770">
          <cell r="P3770">
            <v>3769</v>
          </cell>
          <cell r="Q3770" t="str">
            <v>MMMDCCLXIX</v>
          </cell>
        </row>
        <row r="3771">
          <cell r="P3771">
            <v>3770</v>
          </cell>
          <cell r="Q3771" t="str">
            <v>MMMDCCLXX</v>
          </cell>
        </row>
        <row r="3772">
          <cell r="P3772">
            <v>3771</v>
          </cell>
          <cell r="Q3772" t="str">
            <v>MMMDCCLXXI</v>
          </cell>
        </row>
        <row r="3773">
          <cell r="P3773">
            <v>3772</v>
          </cell>
          <cell r="Q3773" t="str">
            <v>MMMDCCLXXII</v>
          </cell>
        </row>
        <row r="3774">
          <cell r="P3774">
            <v>3773</v>
          </cell>
          <cell r="Q3774" t="str">
            <v>MMMDCCLXXIII</v>
          </cell>
        </row>
        <row r="3775">
          <cell r="P3775">
            <v>3774</v>
          </cell>
          <cell r="Q3775" t="str">
            <v>MMMDCCLXXIV</v>
          </cell>
        </row>
        <row r="3776">
          <cell r="P3776">
            <v>3775</v>
          </cell>
          <cell r="Q3776" t="str">
            <v>MMMDCCLXXV</v>
          </cell>
        </row>
        <row r="3777">
          <cell r="P3777">
            <v>3776</v>
          </cell>
          <cell r="Q3777" t="str">
            <v>MMMDCCLXXVI</v>
          </cell>
        </row>
        <row r="3778">
          <cell r="P3778">
            <v>3777</v>
          </cell>
          <cell r="Q3778" t="str">
            <v>MMMDCCLXXVII</v>
          </cell>
        </row>
        <row r="3779">
          <cell r="P3779">
            <v>3778</v>
          </cell>
          <cell r="Q3779" t="str">
            <v>MMMDCCLXXVIII</v>
          </cell>
        </row>
        <row r="3780">
          <cell r="P3780">
            <v>3779</v>
          </cell>
          <cell r="Q3780" t="str">
            <v>MMMDCCLXXIX</v>
          </cell>
        </row>
        <row r="3781">
          <cell r="P3781">
            <v>3780</v>
          </cell>
          <cell r="Q3781" t="str">
            <v>MMMDCCLXXX</v>
          </cell>
        </row>
        <row r="3782">
          <cell r="P3782">
            <v>3781</v>
          </cell>
          <cell r="Q3782" t="str">
            <v>MMMDCCLXXXI</v>
          </cell>
        </row>
        <row r="3783">
          <cell r="P3783">
            <v>3782</v>
          </cell>
          <cell r="Q3783" t="str">
            <v>MMMDCCLXXXII</v>
          </cell>
        </row>
        <row r="3784">
          <cell r="P3784">
            <v>3783</v>
          </cell>
          <cell r="Q3784" t="str">
            <v>MMMDCCLXXXIII</v>
          </cell>
        </row>
        <row r="3785">
          <cell r="P3785">
            <v>3784</v>
          </cell>
          <cell r="Q3785" t="str">
            <v>MMMDCCLXXXIV</v>
          </cell>
        </row>
        <row r="3786">
          <cell r="P3786">
            <v>3785</v>
          </cell>
          <cell r="Q3786" t="str">
            <v>MMMDCCLXXXV</v>
          </cell>
        </row>
        <row r="3787">
          <cell r="P3787">
            <v>3786</v>
          </cell>
          <cell r="Q3787" t="str">
            <v>MMMDCCLXXXVI</v>
          </cell>
        </row>
        <row r="3788">
          <cell r="P3788">
            <v>3787</v>
          </cell>
          <cell r="Q3788" t="str">
            <v>MMMDCCLXXXVII</v>
          </cell>
        </row>
        <row r="3789">
          <cell r="P3789">
            <v>3788</v>
          </cell>
          <cell r="Q3789" t="str">
            <v>MMMDCCLXXXVIII</v>
          </cell>
        </row>
        <row r="3790">
          <cell r="P3790">
            <v>3789</v>
          </cell>
          <cell r="Q3790" t="str">
            <v>MMMDCCLXXXIX</v>
          </cell>
        </row>
        <row r="3791">
          <cell r="P3791">
            <v>3790</v>
          </cell>
          <cell r="Q3791" t="str">
            <v>MMMDCCXC</v>
          </cell>
        </row>
        <row r="3792">
          <cell r="P3792">
            <v>3791</v>
          </cell>
          <cell r="Q3792" t="str">
            <v>MMMDCCXCI</v>
          </cell>
        </row>
        <row r="3793">
          <cell r="P3793">
            <v>3792</v>
          </cell>
          <cell r="Q3793" t="str">
            <v>MMMDCCXCII</v>
          </cell>
        </row>
        <row r="3794">
          <cell r="P3794">
            <v>3793</v>
          </cell>
          <cell r="Q3794" t="str">
            <v>MMMDCCXCIII</v>
          </cell>
        </row>
        <row r="3795">
          <cell r="P3795">
            <v>3794</v>
          </cell>
          <cell r="Q3795" t="str">
            <v>MMMDCCXCIV</v>
          </cell>
        </row>
        <row r="3796">
          <cell r="P3796">
            <v>3795</v>
          </cell>
          <cell r="Q3796" t="str">
            <v>MMMDCCXCV</v>
          </cell>
        </row>
        <row r="3797">
          <cell r="P3797">
            <v>3796</v>
          </cell>
          <cell r="Q3797" t="str">
            <v>MMMDCCXCVI</v>
          </cell>
        </row>
        <row r="3798">
          <cell r="P3798">
            <v>3797</v>
          </cell>
          <cell r="Q3798" t="str">
            <v>MMMDCCXCVII</v>
          </cell>
        </row>
        <row r="3799">
          <cell r="P3799">
            <v>3798</v>
          </cell>
          <cell r="Q3799" t="str">
            <v>MMMDCCXCVIII</v>
          </cell>
        </row>
        <row r="3800">
          <cell r="P3800">
            <v>3799</v>
          </cell>
          <cell r="Q3800" t="str">
            <v>MMMDCCXCIX</v>
          </cell>
        </row>
        <row r="3801">
          <cell r="P3801">
            <v>3800</v>
          </cell>
          <cell r="Q3801" t="str">
            <v>MMMDCCC</v>
          </cell>
        </row>
        <row r="3802">
          <cell r="P3802">
            <v>3801</v>
          </cell>
          <cell r="Q3802" t="str">
            <v>MMMDCCCI</v>
          </cell>
        </row>
        <row r="3803">
          <cell r="P3803">
            <v>3802</v>
          </cell>
          <cell r="Q3803" t="str">
            <v>MMMDCCCII</v>
          </cell>
        </row>
        <row r="3804">
          <cell r="P3804">
            <v>3803</v>
          </cell>
          <cell r="Q3804" t="str">
            <v>MMMDCCCIII</v>
          </cell>
        </row>
        <row r="3805">
          <cell r="P3805">
            <v>3804</v>
          </cell>
          <cell r="Q3805" t="str">
            <v>MMMDCCCIV</v>
          </cell>
        </row>
        <row r="3806">
          <cell r="P3806">
            <v>3805</v>
          </cell>
          <cell r="Q3806" t="str">
            <v>MMMDCCCV</v>
          </cell>
        </row>
        <row r="3807">
          <cell r="P3807">
            <v>3806</v>
          </cell>
          <cell r="Q3807" t="str">
            <v>MMMDCCCVI</v>
          </cell>
        </row>
        <row r="3808">
          <cell r="P3808">
            <v>3807</v>
          </cell>
          <cell r="Q3808" t="str">
            <v>MMMDCCCVII</v>
          </cell>
        </row>
        <row r="3809">
          <cell r="P3809">
            <v>3808</v>
          </cell>
          <cell r="Q3809" t="str">
            <v>MMMDCCCVIII</v>
          </cell>
        </row>
        <row r="3810">
          <cell r="P3810">
            <v>3809</v>
          </cell>
          <cell r="Q3810" t="str">
            <v>MMMDCCCIX</v>
          </cell>
        </row>
        <row r="3811">
          <cell r="P3811">
            <v>3810</v>
          </cell>
          <cell r="Q3811" t="str">
            <v>MMMDCCCX</v>
          </cell>
        </row>
        <row r="3812">
          <cell r="P3812">
            <v>3811</v>
          </cell>
          <cell r="Q3812" t="str">
            <v>MMMDCCCXI</v>
          </cell>
        </row>
        <row r="3813">
          <cell r="P3813">
            <v>3812</v>
          </cell>
          <cell r="Q3813" t="str">
            <v>MMMDCCCXII</v>
          </cell>
        </row>
        <row r="3814">
          <cell r="P3814">
            <v>3813</v>
          </cell>
          <cell r="Q3814" t="str">
            <v>MMMDCCCXIII</v>
          </cell>
        </row>
        <row r="3815">
          <cell r="P3815">
            <v>3814</v>
          </cell>
          <cell r="Q3815" t="str">
            <v>MMMDCCCXIV</v>
          </cell>
        </row>
        <row r="3816">
          <cell r="P3816">
            <v>3815</v>
          </cell>
          <cell r="Q3816" t="str">
            <v>MMMDCCCXV</v>
          </cell>
        </row>
        <row r="3817">
          <cell r="P3817">
            <v>3816</v>
          </cell>
          <cell r="Q3817" t="str">
            <v>MMMDCCCXVI</v>
          </cell>
        </row>
        <row r="3818">
          <cell r="P3818">
            <v>3817</v>
          </cell>
          <cell r="Q3818" t="str">
            <v>MMMDCCCXVII</v>
          </cell>
        </row>
        <row r="3819">
          <cell r="P3819">
            <v>3818</v>
          </cell>
          <cell r="Q3819" t="str">
            <v>MMMDCCCXVIII</v>
          </cell>
        </row>
        <row r="3820">
          <cell r="P3820">
            <v>3819</v>
          </cell>
          <cell r="Q3820" t="str">
            <v>MMMDCCCXIX</v>
          </cell>
        </row>
        <row r="3821">
          <cell r="P3821">
            <v>3820</v>
          </cell>
          <cell r="Q3821" t="str">
            <v>MMMDCCCXX</v>
          </cell>
        </row>
        <row r="3822">
          <cell r="P3822">
            <v>3821</v>
          </cell>
          <cell r="Q3822" t="str">
            <v>MMMDCCCXXI</v>
          </cell>
        </row>
        <row r="3823">
          <cell r="P3823">
            <v>3822</v>
          </cell>
          <cell r="Q3823" t="str">
            <v>MMMDCCCXXII</v>
          </cell>
        </row>
        <row r="3824">
          <cell r="P3824">
            <v>3823</v>
          </cell>
          <cell r="Q3824" t="str">
            <v>MMMDCCCXXIII</v>
          </cell>
        </row>
        <row r="3825">
          <cell r="P3825">
            <v>3824</v>
          </cell>
          <cell r="Q3825" t="str">
            <v>MMMDCCCXXIV</v>
          </cell>
        </row>
        <row r="3826">
          <cell r="P3826">
            <v>3825</v>
          </cell>
          <cell r="Q3826" t="str">
            <v>MMMDCCCXXV</v>
          </cell>
        </row>
        <row r="3827">
          <cell r="P3827">
            <v>3826</v>
          </cell>
          <cell r="Q3827" t="str">
            <v>MMMDCCCXXVI</v>
          </cell>
        </row>
        <row r="3828">
          <cell r="P3828">
            <v>3827</v>
          </cell>
          <cell r="Q3828" t="str">
            <v>MMMDCCCXXVII</v>
          </cell>
        </row>
        <row r="3829">
          <cell r="P3829">
            <v>3828</v>
          </cell>
          <cell r="Q3829" t="str">
            <v>MMMDCCCXXVIII</v>
          </cell>
        </row>
        <row r="3830">
          <cell r="P3830">
            <v>3829</v>
          </cell>
          <cell r="Q3830" t="str">
            <v>MMMDCCCXXIX</v>
          </cell>
        </row>
        <row r="3831">
          <cell r="P3831">
            <v>3830</v>
          </cell>
          <cell r="Q3831" t="str">
            <v>MMMDCCCXXX</v>
          </cell>
        </row>
        <row r="3832">
          <cell r="P3832">
            <v>3831</v>
          </cell>
          <cell r="Q3832" t="str">
            <v>MMMDCCCXXXI</v>
          </cell>
        </row>
        <row r="3833">
          <cell r="P3833">
            <v>3832</v>
          </cell>
          <cell r="Q3833" t="str">
            <v>MMMDCCCXXXII</v>
          </cell>
        </row>
        <row r="3834">
          <cell r="P3834">
            <v>3833</v>
          </cell>
          <cell r="Q3834" t="str">
            <v>MMMDCCCXXXIII</v>
          </cell>
        </row>
        <row r="3835">
          <cell r="P3835">
            <v>3834</v>
          </cell>
          <cell r="Q3835" t="str">
            <v>MMMDCCCXXXIV</v>
          </cell>
        </row>
        <row r="3836">
          <cell r="P3836">
            <v>3835</v>
          </cell>
          <cell r="Q3836" t="str">
            <v>MMMDCCCXXXV</v>
          </cell>
        </row>
        <row r="3837">
          <cell r="P3837">
            <v>3836</v>
          </cell>
          <cell r="Q3837" t="str">
            <v>MMMDCCCXXXVI</v>
          </cell>
        </row>
        <row r="3838">
          <cell r="P3838">
            <v>3837</v>
          </cell>
          <cell r="Q3838" t="str">
            <v>MMMDCCCXXXVII</v>
          </cell>
        </row>
        <row r="3839">
          <cell r="P3839">
            <v>3838</v>
          </cell>
          <cell r="Q3839" t="str">
            <v>MMMDCCCXXXVIII</v>
          </cell>
        </row>
        <row r="3840">
          <cell r="P3840">
            <v>3839</v>
          </cell>
          <cell r="Q3840" t="str">
            <v>MMMDCCCXXXIX</v>
          </cell>
        </row>
        <row r="3841">
          <cell r="P3841">
            <v>3840</v>
          </cell>
          <cell r="Q3841" t="str">
            <v>MMMDCCCXL</v>
          </cell>
        </row>
        <row r="3842">
          <cell r="P3842">
            <v>3841</v>
          </cell>
          <cell r="Q3842" t="str">
            <v>MMMDCCCXLI</v>
          </cell>
        </row>
        <row r="3843">
          <cell r="P3843">
            <v>3842</v>
          </cell>
          <cell r="Q3843" t="str">
            <v>MMMDCCCXLII</v>
          </cell>
        </row>
        <row r="3844">
          <cell r="P3844">
            <v>3843</v>
          </cell>
          <cell r="Q3844" t="str">
            <v>MMMDCCCXLIII</v>
          </cell>
        </row>
        <row r="3845">
          <cell r="P3845">
            <v>3844</v>
          </cell>
          <cell r="Q3845" t="str">
            <v>MMMDCCCXLIV</v>
          </cell>
        </row>
        <row r="3846">
          <cell r="P3846">
            <v>3845</v>
          </cell>
          <cell r="Q3846" t="str">
            <v>MMMDCCCXLV</v>
          </cell>
        </row>
        <row r="3847">
          <cell r="P3847">
            <v>3846</v>
          </cell>
          <cell r="Q3847" t="str">
            <v>MMMDCCCXLVI</v>
          </cell>
        </row>
        <row r="3848">
          <cell r="P3848">
            <v>3847</v>
          </cell>
          <cell r="Q3848" t="str">
            <v>MMMDCCCXLVII</v>
          </cell>
        </row>
        <row r="3849">
          <cell r="P3849">
            <v>3848</v>
          </cell>
          <cell r="Q3849" t="str">
            <v>MMMDCCCXLVIII</v>
          </cell>
        </row>
        <row r="3850">
          <cell r="P3850">
            <v>3849</v>
          </cell>
          <cell r="Q3850" t="str">
            <v>MMMDCCCXLIX</v>
          </cell>
        </row>
        <row r="3851">
          <cell r="P3851">
            <v>3850</v>
          </cell>
          <cell r="Q3851" t="str">
            <v>MMMDCCCL</v>
          </cell>
        </row>
        <row r="3852">
          <cell r="P3852">
            <v>3851</v>
          </cell>
          <cell r="Q3852" t="str">
            <v>MMMDCCCLI</v>
          </cell>
        </row>
        <row r="3853">
          <cell r="P3853">
            <v>3852</v>
          </cell>
          <cell r="Q3853" t="str">
            <v>MMMDCCCLII</v>
          </cell>
        </row>
        <row r="3854">
          <cell r="P3854">
            <v>3853</v>
          </cell>
          <cell r="Q3854" t="str">
            <v>MMMDCCCLIII</v>
          </cell>
        </row>
        <row r="3855">
          <cell r="P3855">
            <v>3854</v>
          </cell>
          <cell r="Q3855" t="str">
            <v>MMMDCCCLIV</v>
          </cell>
        </row>
        <row r="3856">
          <cell r="P3856">
            <v>3855</v>
          </cell>
          <cell r="Q3856" t="str">
            <v>MMMDCCCLV</v>
          </cell>
        </row>
        <row r="3857">
          <cell r="P3857">
            <v>3856</v>
          </cell>
          <cell r="Q3857" t="str">
            <v>MMMDCCCLVI</v>
          </cell>
        </row>
        <row r="3858">
          <cell r="P3858">
            <v>3857</v>
          </cell>
          <cell r="Q3858" t="str">
            <v>MMMDCCCLVII</v>
          </cell>
        </row>
        <row r="3859">
          <cell r="P3859">
            <v>3858</v>
          </cell>
          <cell r="Q3859" t="str">
            <v>MMMDCCCLVIII</v>
          </cell>
        </row>
        <row r="3860">
          <cell r="P3860">
            <v>3859</v>
          </cell>
          <cell r="Q3860" t="str">
            <v>MMMDCCCLIX</v>
          </cell>
        </row>
        <row r="3861">
          <cell r="P3861">
            <v>3860</v>
          </cell>
          <cell r="Q3861" t="str">
            <v>MMMDCCCLX</v>
          </cell>
        </row>
        <row r="3862">
          <cell r="P3862">
            <v>3861</v>
          </cell>
          <cell r="Q3862" t="str">
            <v>MMMDCCCLXI</v>
          </cell>
        </row>
        <row r="3863">
          <cell r="P3863">
            <v>3862</v>
          </cell>
          <cell r="Q3863" t="str">
            <v>MMMDCCCLXII</v>
          </cell>
        </row>
        <row r="3864">
          <cell r="P3864">
            <v>3863</v>
          </cell>
          <cell r="Q3864" t="str">
            <v>MMMDCCCLXIII</v>
          </cell>
        </row>
        <row r="3865">
          <cell r="P3865">
            <v>3864</v>
          </cell>
          <cell r="Q3865" t="str">
            <v>MMMDCCCLXIV</v>
          </cell>
        </row>
        <row r="3866">
          <cell r="P3866">
            <v>3865</v>
          </cell>
          <cell r="Q3866" t="str">
            <v>MMMDCCCLXV</v>
          </cell>
        </row>
        <row r="3867">
          <cell r="P3867">
            <v>3866</v>
          </cell>
          <cell r="Q3867" t="str">
            <v>MMMDCCCLXVI</v>
          </cell>
        </row>
        <row r="3868">
          <cell r="P3868">
            <v>3867</v>
          </cell>
          <cell r="Q3868" t="str">
            <v>MMMDCCCLXVII</v>
          </cell>
        </row>
        <row r="3869">
          <cell r="P3869">
            <v>3868</v>
          </cell>
          <cell r="Q3869" t="str">
            <v>MMMDCCCLXVIII</v>
          </cell>
        </row>
        <row r="3870">
          <cell r="P3870">
            <v>3869</v>
          </cell>
          <cell r="Q3870" t="str">
            <v>MMMDCCCLXIX</v>
          </cell>
        </row>
        <row r="3871">
          <cell r="P3871">
            <v>3870</v>
          </cell>
          <cell r="Q3871" t="str">
            <v>MMMDCCCLXX</v>
          </cell>
        </row>
        <row r="3872">
          <cell r="P3872">
            <v>3871</v>
          </cell>
          <cell r="Q3872" t="str">
            <v>MMMDCCCLXXI</v>
          </cell>
        </row>
        <row r="3873">
          <cell r="P3873">
            <v>3872</v>
          </cell>
          <cell r="Q3873" t="str">
            <v>MMMDCCCLXXII</v>
          </cell>
        </row>
        <row r="3874">
          <cell r="P3874">
            <v>3873</v>
          </cell>
          <cell r="Q3874" t="str">
            <v>MMMDCCCLXXIII</v>
          </cell>
        </row>
        <row r="3875">
          <cell r="P3875">
            <v>3874</v>
          </cell>
          <cell r="Q3875" t="str">
            <v>MMMDCCCLXXIV</v>
          </cell>
        </row>
        <row r="3876">
          <cell r="P3876">
            <v>3875</v>
          </cell>
          <cell r="Q3876" t="str">
            <v>MMMDCCCLXXV</v>
          </cell>
        </row>
        <row r="3877">
          <cell r="P3877">
            <v>3876</v>
          </cell>
          <cell r="Q3877" t="str">
            <v>MMMDCCCLXXVI</v>
          </cell>
        </row>
        <row r="3878">
          <cell r="P3878">
            <v>3877</v>
          </cell>
          <cell r="Q3878" t="str">
            <v>MMMDCCCLXXVII</v>
          </cell>
        </row>
        <row r="3879">
          <cell r="P3879">
            <v>3878</v>
          </cell>
          <cell r="Q3879" t="str">
            <v>MMMDCCCLXXVIII</v>
          </cell>
        </row>
        <row r="3880">
          <cell r="P3880">
            <v>3879</v>
          </cell>
          <cell r="Q3880" t="str">
            <v>MMMDCCCLXXIX</v>
          </cell>
        </row>
        <row r="3881">
          <cell r="P3881">
            <v>3880</v>
          </cell>
          <cell r="Q3881" t="str">
            <v>MMMDCCCLXXX</v>
          </cell>
        </row>
        <row r="3882">
          <cell r="P3882">
            <v>3881</v>
          </cell>
          <cell r="Q3882" t="str">
            <v>MMMDCCCLXXXI</v>
          </cell>
        </row>
        <row r="3883">
          <cell r="P3883">
            <v>3882</v>
          </cell>
          <cell r="Q3883" t="str">
            <v>MMMDCCCLXXXII</v>
          </cell>
        </row>
        <row r="3884">
          <cell r="P3884">
            <v>3883</v>
          </cell>
          <cell r="Q3884" t="str">
            <v>MMMDCCCLXXXIII</v>
          </cell>
        </row>
        <row r="3885">
          <cell r="P3885">
            <v>3884</v>
          </cell>
          <cell r="Q3885" t="str">
            <v>MMMDCCCLXXXIV</v>
          </cell>
        </row>
        <row r="3886">
          <cell r="P3886">
            <v>3885</v>
          </cell>
          <cell r="Q3886" t="str">
            <v>MMMDCCCLXXXV</v>
          </cell>
        </row>
        <row r="3887">
          <cell r="P3887">
            <v>3886</v>
          </cell>
          <cell r="Q3887" t="str">
            <v>MMMDCCCLXXXVI</v>
          </cell>
        </row>
        <row r="3888">
          <cell r="P3888">
            <v>3887</v>
          </cell>
          <cell r="Q3888" t="str">
            <v>MMMDCCCLXXXVII</v>
          </cell>
        </row>
        <row r="3889">
          <cell r="P3889">
            <v>3888</v>
          </cell>
          <cell r="Q3889" t="str">
            <v>MMMDCCCLXXXVIII</v>
          </cell>
        </row>
        <row r="3890">
          <cell r="P3890">
            <v>3889</v>
          </cell>
          <cell r="Q3890" t="str">
            <v>MMMDCCCLXXXIX</v>
          </cell>
        </row>
        <row r="3891">
          <cell r="P3891">
            <v>3890</v>
          </cell>
          <cell r="Q3891" t="str">
            <v>MMMDCCCXC</v>
          </cell>
        </row>
        <row r="3892">
          <cell r="P3892">
            <v>3891</v>
          </cell>
          <cell r="Q3892" t="str">
            <v>MMMDCCCXCI</v>
          </cell>
        </row>
        <row r="3893">
          <cell r="P3893">
            <v>3892</v>
          </cell>
          <cell r="Q3893" t="str">
            <v>MMMDCCCXCII</v>
          </cell>
        </row>
        <row r="3894">
          <cell r="P3894">
            <v>3893</v>
          </cell>
          <cell r="Q3894" t="str">
            <v>MMMDCCCXCIII</v>
          </cell>
        </row>
        <row r="3895">
          <cell r="P3895">
            <v>3894</v>
          </cell>
          <cell r="Q3895" t="str">
            <v>MMMDCCCXCIV</v>
          </cell>
        </row>
        <row r="3896">
          <cell r="P3896">
            <v>3895</v>
          </cell>
          <cell r="Q3896" t="str">
            <v>MMMDCCCXCV</v>
          </cell>
        </row>
        <row r="3897">
          <cell r="P3897">
            <v>3896</v>
          </cell>
          <cell r="Q3897" t="str">
            <v>MMMDCCCXCVI</v>
          </cell>
        </row>
        <row r="3898">
          <cell r="P3898">
            <v>3897</v>
          </cell>
          <cell r="Q3898" t="str">
            <v>MMMDCCCXCVII</v>
          </cell>
        </row>
        <row r="3899">
          <cell r="P3899">
            <v>3898</v>
          </cell>
          <cell r="Q3899" t="str">
            <v>MMMDCCCXCVIII</v>
          </cell>
        </row>
        <row r="3900">
          <cell r="P3900">
            <v>3899</v>
          </cell>
          <cell r="Q3900" t="str">
            <v>MMMDCCCXCIX</v>
          </cell>
        </row>
        <row r="3901">
          <cell r="P3901">
            <v>3900</v>
          </cell>
          <cell r="Q3901" t="str">
            <v>MMMCM</v>
          </cell>
        </row>
        <row r="3902">
          <cell r="P3902">
            <v>3901</v>
          </cell>
          <cell r="Q3902" t="str">
            <v>MMMCMI</v>
          </cell>
        </row>
        <row r="3903">
          <cell r="P3903">
            <v>3902</v>
          </cell>
          <cell r="Q3903" t="str">
            <v>MMMCMII</v>
          </cell>
        </row>
        <row r="3904">
          <cell r="P3904">
            <v>3903</v>
          </cell>
          <cell r="Q3904" t="str">
            <v>MMMCMIII</v>
          </cell>
        </row>
        <row r="3905">
          <cell r="P3905">
            <v>3904</v>
          </cell>
          <cell r="Q3905" t="str">
            <v>MMMCMIV</v>
          </cell>
        </row>
        <row r="3906">
          <cell r="P3906">
            <v>3905</v>
          </cell>
          <cell r="Q3906" t="str">
            <v>MMMCMV</v>
          </cell>
        </row>
        <row r="3907">
          <cell r="P3907">
            <v>3906</v>
          </cell>
          <cell r="Q3907" t="str">
            <v>MMMCMVI</v>
          </cell>
        </row>
        <row r="3908">
          <cell r="P3908">
            <v>3907</v>
          </cell>
          <cell r="Q3908" t="str">
            <v>MMMCMVII</v>
          </cell>
        </row>
        <row r="3909">
          <cell r="P3909">
            <v>3908</v>
          </cell>
          <cell r="Q3909" t="str">
            <v>MMMCMVIII</v>
          </cell>
        </row>
        <row r="3910">
          <cell r="P3910">
            <v>3909</v>
          </cell>
          <cell r="Q3910" t="str">
            <v>MMMCMIX</v>
          </cell>
        </row>
        <row r="3911">
          <cell r="P3911">
            <v>3910</v>
          </cell>
          <cell r="Q3911" t="str">
            <v>MMMCMX</v>
          </cell>
        </row>
        <row r="3912">
          <cell r="P3912">
            <v>3911</v>
          </cell>
          <cell r="Q3912" t="str">
            <v>MMMCMXI</v>
          </cell>
        </row>
        <row r="3913">
          <cell r="P3913">
            <v>3912</v>
          </cell>
          <cell r="Q3913" t="str">
            <v>MMMCMXII</v>
          </cell>
        </row>
        <row r="3914">
          <cell r="P3914">
            <v>3913</v>
          </cell>
          <cell r="Q3914" t="str">
            <v>MMMCMXIII</v>
          </cell>
        </row>
        <row r="3915">
          <cell r="P3915">
            <v>3914</v>
          </cell>
          <cell r="Q3915" t="str">
            <v>MMMCMXIV</v>
          </cell>
        </row>
        <row r="3916">
          <cell r="P3916">
            <v>3915</v>
          </cell>
          <cell r="Q3916" t="str">
            <v>MMMCMXV</v>
          </cell>
        </row>
        <row r="3917">
          <cell r="P3917">
            <v>3916</v>
          </cell>
          <cell r="Q3917" t="str">
            <v>MMMCMXVI</v>
          </cell>
        </row>
        <row r="3918">
          <cell r="P3918">
            <v>3917</v>
          </cell>
          <cell r="Q3918" t="str">
            <v>MMMCMXVII</v>
          </cell>
        </row>
        <row r="3919">
          <cell r="P3919">
            <v>3918</v>
          </cell>
          <cell r="Q3919" t="str">
            <v>MMMCMXVIII</v>
          </cell>
        </row>
        <row r="3920">
          <cell r="P3920">
            <v>3919</v>
          </cell>
          <cell r="Q3920" t="str">
            <v>MMMCMXIX</v>
          </cell>
        </row>
        <row r="3921">
          <cell r="P3921">
            <v>3920</v>
          </cell>
          <cell r="Q3921" t="str">
            <v>MMMCMXX</v>
          </cell>
        </row>
        <row r="3922">
          <cell r="P3922">
            <v>3921</v>
          </cell>
          <cell r="Q3922" t="str">
            <v>MMMCMXXI</v>
          </cell>
        </row>
        <row r="3923">
          <cell r="P3923">
            <v>3922</v>
          </cell>
          <cell r="Q3923" t="str">
            <v>MMMCMXXII</v>
          </cell>
        </row>
        <row r="3924">
          <cell r="P3924">
            <v>3923</v>
          </cell>
          <cell r="Q3924" t="str">
            <v>MMMCMXXIII</v>
          </cell>
        </row>
        <row r="3925">
          <cell r="P3925">
            <v>3924</v>
          </cell>
          <cell r="Q3925" t="str">
            <v>MMMCMXXIV</v>
          </cell>
        </row>
        <row r="3926">
          <cell r="P3926">
            <v>3925</v>
          </cell>
          <cell r="Q3926" t="str">
            <v>MMMCMXXV</v>
          </cell>
        </row>
        <row r="3927">
          <cell r="P3927">
            <v>3926</v>
          </cell>
          <cell r="Q3927" t="str">
            <v>MMMCMXXVI</v>
          </cell>
        </row>
        <row r="3928">
          <cell r="P3928">
            <v>3927</v>
          </cell>
          <cell r="Q3928" t="str">
            <v>MMMCMXXVII</v>
          </cell>
        </row>
        <row r="3929">
          <cell r="P3929">
            <v>3928</v>
          </cell>
          <cell r="Q3929" t="str">
            <v>MMMCMXXVIII</v>
          </cell>
        </row>
        <row r="3930">
          <cell r="P3930">
            <v>3929</v>
          </cell>
          <cell r="Q3930" t="str">
            <v>MMMCMXXIX</v>
          </cell>
        </row>
        <row r="3931">
          <cell r="P3931">
            <v>3930</v>
          </cell>
          <cell r="Q3931" t="str">
            <v>MMMCMXXX</v>
          </cell>
        </row>
        <row r="3932">
          <cell r="P3932">
            <v>3931</v>
          </cell>
          <cell r="Q3932" t="str">
            <v>MMMCMXXXI</v>
          </cell>
        </row>
        <row r="3933">
          <cell r="P3933">
            <v>3932</v>
          </cell>
          <cell r="Q3933" t="str">
            <v>MMMCMXXXII</v>
          </cell>
        </row>
        <row r="3934">
          <cell r="P3934">
            <v>3933</v>
          </cell>
          <cell r="Q3934" t="str">
            <v>MMMCMXXXIII</v>
          </cell>
        </row>
        <row r="3935">
          <cell r="P3935">
            <v>3934</v>
          </cell>
          <cell r="Q3935" t="str">
            <v>MMMCMXXXIV</v>
          </cell>
        </row>
        <row r="3936">
          <cell r="P3936">
            <v>3935</v>
          </cell>
          <cell r="Q3936" t="str">
            <v>MMMCMXXXV</v>
          </cell>
        </row>
        <row r="3937">
          <cell r="P3937">
            <v>3936</v>
          </cell>
          <cell r="Q3937" t="str">
            <v>MMMCMXXXVI</v>
          </cell>
        </row>
        <row r="3938">
          <cell r="P3938">
            <v>3937</v>
          </cell>
          <cell r="Q3938" t="str">
            <v>MMMCMXXXVII</v>
          </cell>
        </row>
        <row r="3939">
          <cell r="P3939">
            <v>3938</v>
          </cell>
          <cell r="Q3939" t="str">
            <v>MMMCMXXXVIII</v>
          </cell>
        </row>
        <row r="3940">
          <cell r="P3940">
            <v>3939</v>
          </cell>
          <cell r="Q3940" t="str">
            <v>MMMCMXXXIX</v>
          </cell>
        </row>
        <row r="3941">
          <cell r="P3941">
            <v>3940</v>
          </cell>
          <cell r="Q3941" t="str">
            <v>MMMCMXL</v>
          </cell>
        </row>
        <row r="3942">
          <cell r="P3942">
            <v>3941</v>
          </cell>
          <cell r="Q3942" t="str">
            <v>MMMCMXLI</v>
          </cell>
        </row>
        <row r="3943">
          <cell r="P3943">
            <v>3942</v>
          </cell>
          <cell r="Q3943" t="str">
            <v>MMMCMXLII</v>
          </cell>
        </row>
        <row r="3944">
          <cell r="P3944">
            <v>3943</v>
          </cell>
          <cell r="Q3944" t="str">
            <v>MMMCMXLIII</v>
          </cell>
        </row>
        <row r="3945">
          <cell r="P3945">
            <v>3944</v>
          </cell>
          <cell r="Q3945" t="str">
            <v>MMMCMXLIV</v>
          </cell>
        </row>
        <row r="3946">
          <cell r="P3946">
            <v>3945</v>
          </cell>
          <cell r="Q3946" t="str">
            <v>MMMCMXLV</v>
          </cell>
        </row>
        <row r="3947">
          <cell r="P3947">
            <v>3946</v>
          </cell>
          <cell r="Q3947" t="str">
            <v>MMMCMXLVI</v>
          </cell>
        </row>
        <row r="3948">
          <cell r="P3948">
            <v>3947</v>
          </cell>
          <cell r="Q3948" t="str">
            <v>MMMCMXLVII</v>
          </cell>
        </row>
        <row r="3949">
          <cell r="P3949">
            <v>3948</v>
          </cell>
          <cell r="Q3949" t="str">
            <v>MMMCMXLVIII</v>
          </cell>
        </row>
        <row r="3950">
          <cell r="P3950">
            <v>3949</v>
          </cell>
          <cell r="Q3950" t="str">
            <v>MMMCMXLIX</v>
          </cell>
        </row>
        <row r="3951">
          <cell r="P3951">
            <v>3950</v>
          </cell>
          <cell r="Q3951" t="str">
            <v>MMMCML</v>
          </cell>
        </row>
        <row r="3952">
          <cell r="P3952">
            <v>3951</v>
          </cell>
          <cell r="Q3952" t="str">
            <v>MMMCMLI</v>
          </cell>
        </row>
        <row r="3953">
          <cell r="P3953">
            <v>3952</v>
          </cell>
          <cell r="Q3953" t="str">
            <v>MMMCMLII</v>
          </cell>
        </row>
        <row r="3954">
          <cell r="P3954">
            <v>3953</v>
          </cell>
          <cell r="Q3954" t="str">
            <v>MMMCMLIII</v>
          </cell>
        </row>
        <row r="3955">
          <cell r="P3955">
            <v>3954</v>
          </cell>
          <cell r="Q3955" t="str">
            <v>MMMCMLIV</v>
          </cell>
        </row>
        <row r="3956">
          <cell r="P3956">
            <v>3955</v>
          </cell>
          <cell r="Q3956" t="str">
            <v>MMMCMLV</v>
          </cell>
        </row>
        <row r="3957">
          <cell r="P3957">
            <v>3956</v>
          </cell>
          <cell r="Q3957" t="str">
            <v>MMMCMLVI</v>
          </cell>
        </row>
        <row r="3958">
          <cell r="P3958">
            <v>3957</v>
          </cell>
          <cell r="Q3958" t="str">
            <v>MMMCMLVII</v>
          </cell>
        </row>
        <row r="3959">
          <cell r="P3959">
            <v>3958</v>
          </cell>
          <cell r="Q3959" t="str">
            <v>MMMCMLVIII</v>
          </cell>
        </row>
        <row r="3960">
          <cell r="P3960">
            <v>3959</v>
          </cell>
          <cell r="Q3960" t="str">
            <v>MMMCMLIX</v>
          </cell>
        </row>
        <row r="3961">
          <cell r="P3961">
            <v>3960</v>
          </cell>
          <cell r="Q3961" t="str">
            <v>MMMCMLX</v>
          </cell>
        </row>
        <row r="3962">
          <cell r="P3962">
            <v>3961</v>
          </cell>
          <cell r="Q3962" t="str">
            <v>MMMCMLXI</v>
          </cell>
        </row>
        <row r="3963">
          <cell r="P3963">
            <v>3962</v>
          </cell>
          <cell r="Q3963" t="str">
            <v>MMMCMLXII</v>
          </cell>
        </row>
        <row r="3964">
          <cell r="P3964">
            <v>3963</v>
          </cell>
          <cell r="Q3964" t="str">
            <v>MMMCMLXIII</v>
          </cell>
        </row>
        <row r="3965">
          <cell r="P3965">
            <v>3964</v>
          </cell>
          <cell r="Q3965" t="str">
            <v>MMMCMLXIV</v>
          </cell>
        </row>
        <row r="3966">
          <cell r="P3966">
            <v>3965</v>
          </cell>
          <cell r="Q3966" t="str">
            <v>MMMCMLXV</v>
          </cell>
        </row>
        <row r="3967">
          <cell r="P3967">
            <v>3966</v>
          </cell>
          <cell r="Q3967" t="str">
            <v>MMMCMLXVI</v>
          </cell>
        </row>
        <row r="3968">
          <cell r="P3968">
            <v>3967</v>
          </cell>
          <cell r="Q3968" t="str">
            <v>MMMCMLXVII</v>
          </cell>
        </row>
        <row r="3969">
          <cell r="P3969">
            <v>3968</v>
          </cell>
          <cell r="Q3969" t="str">
            <v>MMMCMLXVIII</v>
          </cell>
        </row>
        <row r="3970">
          <cell r="P3970">
            <v>3969</v>
          </cell>
          <cell r="Q3970" t="str">
            <v>MMMCMLXIX</v>
          </cell>
        </row>
        <row r="3971">
          <cell r="P3971">
            <v>3970</v>
          </cell>
          <cell r="Q3971" t="str">
            <v>MMMCMLXX</v>
          </cell>
        </row>
        <row r="3972">
          <cell r="P3972">
            <v>3971</v>
          </cell>
          <cell r="Q3972" t="str">
            <v>MMMCMLXXI</v>
          </cell>
        </row>
        <row r="3973">
          <cell r="P3973">
            <v>3972</v>
          </cell>
          <cell r="Q3973" t="str">
            <v>MMMCMLXXII</v>
          </cell>
        </row>
        <row r="3974">
          <cell r="P3974">
            <v>3973</v>
          </cell>
          <cell r="Q3974" t="str">
            <v>MMMCMLXXIII</v>
          </cell>
        </row>
        <row r="3975">
          <cell r="P3975">
            <v>3974</v>
          </cell>
          <cell r="Q3975" t="str">
            <v>MMMCMLXXIV</v>
          </cell>
        </row>
        <row r="3976">
          <cell r="P3976">
            <v>3975</v>
          </cell>
          <cell r="Q3976" t="str">
            <v>MMMCMLXXV</v>
          </cell>
        </row>
        <row r="3977">
          <cell r="P3977">
            <v>3976</v>
          </cell>
          <cell r="Q3977" t="str">
            <v>MMMCMLXXVI</v>
          </cell>
        </row>
        <row r="3978">
          <cell r="P3978">
            <v>3977</v>
          </cell>
          <cell r="Q3978" t="str">
            <v>MMMCMLXXVII</v>
          </cell>
        </row>
        <row r="3979">
          <cell r="P3979">
            <v>3978</v>
          </cell>
          <cell r="Q3979" t="str">
            <v>MMMCMLXXVIII</v>
          </cell>
        </row>
        <row r="3980">
          <cell r="P3980">
            <v>3979</v>
          </cell>
          <cell r="Q3980" t="str">
            <v>MMMCMLXXIX</v>
          </cell>
        </row>
        <row r="3981">
          <cell r="P3981">
            <v>3980</v>
          </cell>
          <cell r="Q3981" t="str">
            <v>MMMCMLXXX</v>
          </cell>
        </row>
        <row r="3982">
          <cell r="P3982">
            <v>3981</v>
          </cell>
          <cell r="Q3982" t="str">
            <v>MMMCMLXXXI</v>
          </cell>
        </row>
        <row r="3983">
          <cell r="P3983">
            <v>3982</v>
          </cell>
          <cell r="Q3983" t="str">
            <v>MMMCMLXXXII</v>
          </cell>
        </row>
        <row r="3984">
          <cell r="P3984">
            <v>3983</v>
          </cell>
          <cell r="Q3984" t="str">
            <v>MMMCMLXXXIII</v>
          </cell>
        </row>
        <row r="3985">
          <cell r="P3985">
            <v>3984</v>
          </cell>
          <cell r="Q3985" t="str">
            <v>MMMCMLXXXIV</v>
          </cell>
        </row>
        <row r="3986">
          <cell r="P3986">
            <v>3985</v>
          </cell>
          <cell r="Q3986" t="str">
            <v>MMMCMLXXXV</v>
          </cell>
        </row>
        <row r="3987">
          <cell r="P3987">
            <v>3986</v>
          </cell>
          <cell r="Q3987" t="str">
            <v>MMMCMLXXXVI</v>
          </cell>
        </row>
        <row r="3988">
          <cell r="P3988">
            <v>3987</v>
          </cell>
          <cell r="Q3988" t="str">
            <v>MMMCMLXXXVII</v>
          </cell>
        </row>
        <row r="3989">
          <cell r="P3989">
            <v>3988</v>
          </cell>
          <cell r="Q3989" t="str">
            <v>MMMCMLXXXVIII</v>
          </cell>
        </row>
        <row r="3990">
          <cell r="P3990">
            <v>3989</v>
          </cell>
          <cell r="Q3990" t="str">
            <v>MMMCMLXXXIX</v>
          </cell>
        </row>
        <row r="3991">
          <cell r="P3991">
            <v>3990</v>
          </cell>
          <cell r="Q3991" t="str">
            <v>MMMCMXC</v>
          </cell>
        </row>
        <row r="3992">
          <cell r="P3992">
            <v>3991</v>
          </cell>
          <cell r="Q3992" t="str">
            <v>MMMCMXCI</v>
          </cell>
        </row>
        <row r="3993">
          <cell r="P3993">
            <v>3992</v>
          </cell>
          <cell r="Q3993" t="str">
            <v>MMMCMXCII</v>
          </cell>
        </row>
        <row r="3994">
          <cell r="P3994">
            <v>3993</v>
          </cell>
          <cell r="Q3994" t="str">
            <v>MMMCMXCIII</v>
          </cell>
        </row>
        <row r="3995">
          <cell r="P3995">
            <v>3994</v>
          </cell>
          <cell r="Q3995" t="str">
            <v>MMMCMXCIV</v>
          </cell>
        </row>
        <row r="3996">
          <cell r="P3996">
            <v>3995</v>
          </cell>
          <cell r="Q3996" t="str">
            <v>MMMCMXCV</v>
          </cell>
        </row>
        <row r="3997">
          <cell r="P3997">
            <v>3996</v>
          </cell>
          <cell r="Q3997" t="str">
            <v>MMMCMXCVI</v>
          </cell>
        </row>
        <row r="3998">
          <cell r="P3998">
            <v>3997</v>
          </cell>
          <cell r="Q3998" t="str">
            <v>MMMCMXCVII</v>
          </cell>
        </row>
        <row r="3999">
          <cell r="P3999">
            <v>3998</v>
          </cell>
          <cell r="Q3999" t="str">
            <v>MMMCMXCVIII</v>
          </cell>
        </row>
        <row r="4000">
          <cell r="P4000">
            <v>3999</v>
          </cell>
          <cell r="Q4000" t="str">
            <v>MMMCMXCIX</v>
          </cell>
        </row>
      </sheetData>
      <sheetData sheetId="18">
        <row r="8">
          <cell r="K8">
            <v>0</v>
          </cell>
          <cell r="L8" t="str">
            <v>Abaikan fungsi SUBTOTAL dan AGGREGATE bertumpuk</v>
          </cell>
          <cell r="N8">
            <v>1</v>
          </cell>
          <cell r="O8" t="str">
            <v>AVERAGE</v>
          </cell>
        </row>
        <row r="9">
          <cell r="K9">
            <v>1</v>
          </cell>
          <cell r="L9" t="str">
            <v>Abaikan baris tersembunyi, fungsi SUBTOTAL dan AGGREGATE bertumpuk</v>
          </cell>
          <cell r="N9">
            <v>2</v>
          </cell>
          <cell r="O9" t="str">
            <v>COUNT</v>
          </cell>
        </row>
        <row r="10">
          <cell r="K10">
            <v>2</v>
          </cell>
          <cell r="L10" t="str">
            <v>Abaikan nilai kesalahan, fungsi SUBTOTAL dan AGGREGATE bertumpuk</v>
          </cell>
          <cell r="N10">
            <v>3</v>
          </cell>
          <cell r="O10" t="str">
            <v>COUNTA</v>
          </cell>
        </row>
        <row r="11">
          <cell r="K11">
            <v>3</v>
          </cell>
          <cell r="L11" t="str">
            <v>Abaikan baris tersembunyi, nilai kesalahan, fungsi SUBTOTAL dan AGGREGATE bertumpuk</v>
          </cell>
          <cell r="N11">
            <v>4</v>
          </cell>
          <cell r="O11" t="str">
            <v>MAX</v>
          </cell>
        </row>
        <row r="12">
          <cell r="B12" t="e">
            <v>#DIV/0!</v>
          </cell>
          <cell r="C12">
            <v>185</v>
          </cell>
          <cell r="K12">
            <v>5</v>
          </cell>
          <cell r="L12" t="str">
            <v>Abaikan baris tersembunyi</v>
          </cell>
          <cell r="N12">
            <v>6</v>
          </cell>
          <cell r="O12" t="str">
            <v>PRODUCT</v>
          </cell>
        </row>
        <row r="13">
          <cell r="B13">
            <v>98</v>
          </cell>
          <cell r="C13">
            <v>98</v>
          </cell>
          <cell r="K13">
            <v>6</v>
          </cell>
          <cell r="L13" t="str">
            <v>Abaikan nilai kesalahan</v>
          </cell>
          <cell r="N13">
            <v>7</v>
          </cell>
          <cell r="O13" t="str">
            <v>STDEV.S</v>
          </cell>
        </row>
        <row r="14">
          <cell r="B14">
            <v>62</v>
          </cell>
          <cell r="C14">
            <v>108</v>
          </cell>
          <cell r="K14">
            <v>7</v>
          </cell>
          <cell r="L14" t="str">
            <v>Abaikan baris tersembunyi dan nilai kesalahan</v>
          </cell>
          <cell r="N14">
            <v>8</v>
          </cell>
          <cell r="O14" t="str">
            <v>STDEV.P</v>
          </cell>
        </row>
        <row r="15">
          <cell r="B15" t="e">
            <v>#NUM!</v>
          </cell>
          <cell r="C15">
            <v>79</v>
          </cell>
          <cell r="N15">
            <v>9</v>
          </cell>
          <cell r="O15" t="str">
            <v>SUM</v>
          </cell>
        </row>
        <row r="16">
          <cell r="B16">
            <v>87</v>
          </cell>
          <cell r="C16">
            <v>90</v>
          </cell>
          <cell r="N16">
            <v>10</v>
          </cell>
          <cell r="O16" t="str">
            <v>VAR.S</v>
          </cell>
        </row>
        <row r="17">
          <cell r="B17">
            <v>150</v>
          </cell>
          <cell r="C17">
            <v>55</v>
          </cell>
          <cell r="N17">
            <v>11</v>
          </cell>
          <cell r="O17" t="str">
            <v>VAR.P</v>
          </cell>
        </row>
        <row r="18">
          <cell r="B18">
            <v>48</v>
          </cell>
          <cell r="C18">
            <v>125</v>
          </cell>
          <cell r="N18">
            <v>13</v>
          </cell>
          <cell r="O18" t="str">
            <v>MODE.SNGL</v>
          </cell>
        </row>
        <row r="19">
          <cell r="B19">
            <v>97</v>
          </cell>
          <cell r="C19">
            <v>175</v>
          </cell>
          <cell r="N19">
            <v>14</v>
          </cell>
          <cell r="O19" t="str">
            <v>LARGE</v>
          </cell>
        </row>
        <row r="20">
          <cell r="B20">
            <v>125</v>
          </cell>
          <cell r="C20">
            <v>250</v>
          </cell>
          <cell r="N20">
            <v>15</v>
          </cell>
          <cell r="O20" t="str">
            <v>SMALL</v>
          </cell>
        </row>
        <row r="21">
          <cell r="B21">
            <v>218</v>
          </cell>
          <cell r="C21">
            <v>199</v>
          </cell>
          <cell r="N21">
            <v>16</v>
          </cell>
          <cell r="O21" t="str">
            <v>PERCENTILE.INC</v>
          </cell>
        </row>
        <row r="22">
          <cell r="N22">
            <v>17</v>
          </cell>
          <cell r="O22" t="str">
            <v>QUARTILE.INC</v>
          </cell>
        </row>
        <row r="23">
          <cell r="N23">
            <v>18</v>
          </cell>
          <cell r="O23" t="str">
            <v>PERCENTILE.EXC</v>
          </cell>
        </row>
        <row r="24">
          <cell r="N24">
            <v>19</v>
          </cell>
          <cell r="O24" t="str">
            <v>QUARTILE.EXC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>
        <row r="7">
          <cell r="I7">
            <v>1</v>
          </cell>
          <cell r="J7" t="str">
            <v>AVERAGE</v>
          </cell>
          <cell r="K7" t="str">
            <v>Nilai rata-rata transaksi</v>
          </cell>
        </row>
        <row r="8">
          <cell r="I8">
            <v>2</v>
          </cell>
          <cell r="J8" t="str">
            <v>COUNT</v>
          </cell>
          <cell r="K8" t="str">
            <v>Jumlah data yang akan dihitung</v>
          </cell>
        </row>
        <row r="9">
          <cell r="I9">
            <v>3</v>
          </cell>
          <cell r="J9" t="str">
            <v>COUNTA</v>
          </cell>
          <cell r="K9" t="str">
            <v>Jumlah semua tipe data</v>
          </cell>
        </row>
        <row r="10">
          <cell r="I10">
            <v>4</v>
          </cell>
          <cell r="J10" t="str">
            <v>MAX</v>
          </cell>
          <cell r="K10" t="str">
            <v>Nilai transaksi terbesar</v>
          </cell>
        </row>
        <row r="11">
          <cell r="I11">
            <v>5</v>
          </cell>
          <cell r="J11" t="str">
            <v>MIN</v>
          </cell>
          <cell r="K11" t="str">
            <v>Nilai transaksi terkecil</v>
          </cell>
        </row>
        <row r="12">
          <cell r="I12">
            <v>6</v>
          </cell>
          <cell r="J12" t="str">
            <v>PRODUCT</v>
          </cell>
          <cell r="K12" t="str">
            <v>Hasil perkalian nilai transaksi</v>
          </cell>
        </row>
        <row r="13">
          <cell r="I13">
            <v>7</v>
          </cell>
          <cell r="J13" t="str">
            <v>STDEV</v>
          </cell>
          <cell r="K13" t="str">
            <v>Simpangan nilai transaksi</v>
          </cell>
        </row>
        <row r="14">
          <cell r="I14">
            <v>8</v>
          </cell>
          <cell r="J14" t="str">
            <v>STDEVP</v>
          </cell>
          <cell r="K14" t="str">
            <v>Simpangan nilai transaksi populasi</v>
          </cell>
        </row>
        <row r="15">
          <cell r="I15">
            <v>9</v>
          </cell>
          <cell r="J15" t="str">
            <v>SUM</v>
          </cell>
          <cell r="K15" t="str">
            <v>Jumlah nilai transaksi</v>
          </cell>
        </row>
        <row r="16">
          <cell r="I16">
            <v>10</v>
          </cell>
          <cell r="J16" t="str">
            <v>VAR</v>
          </cell>
          <cell r="K16" t="str">
            <v>Varian dari nilai transaksi</v>
          </cell>
        </row>
        <row r="17">
          <cell r="I17">
            <v>11</v>
          </cell>
          <cell r="J17" t="str">
            <v>VARP</v>
          </cell>
          <cell r="K17" t="str">
            <v>Varian dari populasi data transaksi</v>
          </cell>
        </row>
      </sheetData>
      <sheetData sheetId="54" refreshError="1"/>
      <sheetData sheetId="55" refreshError="1"/>
      <sheetData sheetId="56">
        <row r="7">
          <cell r="G7" t="str">
            <v>Titiek</v>
          </cell>
        </row>
        <row r="8">
          <cell r="G8" t="str">
            <v>Hermawan</v>
          </cell>
        </row>
        <row r="9">
          <cell r="G9" t="str">
            <v>Titiek</v>
          </cell>
        </row>
        <row r="10">
          <cell r="G10" t="str">
            <v>Titiek</v>
          </cell>
        </row>
        <row r="11">
          <cell r="G11" t="str">
            <v>Selviany</v>
          </cell>
        </row>
        <row r="12">
          <cell r="G12" t="str">
            <v>Selviany</v>
          </cell>
        </row>
        <row r="13">
          <cell r="G13" t="str">
            <v>Selviany</v>
          </cell>
        </row>
        <row r="14">
          <cell r="G14" t="str">
            <v>Titiek</v>
          </cell>
        </row>
        <row r="15">
          <cell r="G15" t="str">
            <v>Hermawan</v>
          </cell>
        </row>
        <row r="16">
          <cell r="G16" t="str">
            <v>Hermawan</v>
          </cell>
        </row>
        <row r="17">
          <cell r="G17" t="str">
            <v>Titiek</v>
          </cell>
        </row>
        <row r="18">
          <cell r="G18" t="str">
            <v>Selviany</v>
          </cell>
        </row>
        <row r="19">
          <cell r="G19" t="str">
            <v>Hermawan</v>
          </cell>
        </row>
        <row r="20">
          <cell r="G20" t="str">
            <v>Titiek</v>
          </cell>
        </row>
        <row r="21">
          <cell r="G21" t="str">
            <v>Hermawan</v>
          </cell>
        </row>
        <row r="22">
          <cell r="G22" t="str">
            <v>Hermawan</v>
          </cell>
        </row>
        <row r="23">
          <cell r="G23" t="str">
            <v>Selviany</v>
          </cell>
        </row>
        <row r="24">
          <cell r="G24" t="str">
            <v>Hermawan</v>
          </cell>
        </row>
        <row r="25">
          <cell r="G25" t="str">
            <v>Titiek</v>
          </cell>
        </row>
        <row r="26">
          <cell r="G26" t="str">
            <v>Hermawan</v>
          </cell>
        </row>
        <row r="27">
          <cell r="G27" t="str">
            <v>Selviany</v>
          </cell>
        </row>
        <row r="28">
          <cell r="G28" t="str">
            <v>Selviany</v>
          </cell>
        </row>
        <row r="29">
          <cell r="G29" t="str">
            <v>Selviany</v>
          </cell>
        </row>
        <row r="30">
          <cell r="G30" t="str">
            <v>Titiek</v>
          </cell>
        </row>
        <row r="31">
          <cell r="G31" t="str">
            <v>Selviany</v>
          </cell>
        </row>
        <row r="32">
          <cell r="G32" t="str">
            <v>Selviany</v>
          </cell>
        </row>
        <row r="33">
          <cell r="G33" t="str">
            <v>Hermawan</v>
          </cell>
        </row>
        <row r="34">
          <cell r="G34" t="str">
            <v>Titiek</v>
          </cell>
        </row>
        <row r="35">
          <cell r="G35" t="str">
            <v>Hermawan</v>
          </cell>
        </row>
        <row r="36">
          <cell r="G36" t="str">
            <v>Selviany</v>
          </cell>
        </row>
        <row r="37">
          <cell r="G37" t="str">
            <v>Hermawan</v>
          </cell>
        </row>
        <row r="38">
          <cell r="G38" t="str">
            <v>Titiek</v>
          </cell>
        </row>
        <row r="39">
          <cell r="G39" t="str">
            <v>Selviany</v>
          </cell>
        </row>
        <row r="40">
          <cell r="G40" t="str">
            <v>Titiek</v>
          </cell>
        </row>
        <row r="41">
          <cell r="G41" t="str">
            <v>Selviany</v>
          </cell>
        </row>
        <row r="42">
          <cell r="G42" t="str">
            <v>Titiek</v>
          </cell>
        </row>
        <row r="43">
          <cell r="G43" t="str">
            <v>Titiek</v>
          </cell>
        </row>
        <row r="44">
          <cell r="G44" t="str">
            <v>Hermawan</v>
          </cell>
        </row>
        <row r="45">
          <cell r="G45" t="str">
            <v>Selviany</v>
          </cell>
        </row>
        <row r="46">
          <cell r="G46" t="str">
            <v>Hermawan</v>
          </cell>
        </row>
        <row r="47">
          <cell r="G47" t="str">
            <v>Titiek</v>
          </cell>
        </row>
        <row r="48">
          <cell r="G48" t="str">
            <v>Titiek</v>
          </cell>
        </row>
        <row r="49">
          <cell r="G49" t="str">
            <v>Selviany</v>
          </cell>
        </row>
        <row r="50">
          <cell r="G50" t="str">
            <v>Hermawan</v>
          </cell>
        </row>
        <row r="51">
          <cell r="G51" t="str">
            <v>Titiek</v>
          </cell>
        </row>
        <row r="52">
          <cell r="G52" t="str">
            <v>Hermawan</v>
          </cell>
        </row>
        <row r="53">
          <cell r="G53" t="str">
            <v>Selviany</v>
          </cell>
        </row>
        <row r="54">
          <cell r="G54" t="str">
            <v>Titiek</v>
          </cell>
        </row>
        <row r="55">
          <cell r="G55" t="str">
            <v>Titiek</v>
          </cell>
        </row>
        <row r="56">
          <cell r="G56" t="str">
            <v>Titiek</v>
          </cell>
        </row>
      </sheetData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DRESS"/>
      <sheetName val="AREAS"/>
      <sheetName val="COLUMN"/>
      <sheetName val="COLUMNS"/>
      <sheetName val="ROW"/>
      <sheetName val="ROWS"/>
      <sheetName val="LOOKUP"/>
      <sheetName val="VLOOKUP"/>
      <sheetName val="HLOOKUP"/>
      <sheetName val="FORMULATEXT"/>
      <sheetName val="CHOOSE"/>
      <sheetName val="HYPERLINK"/>
      <sheetName val="INDEX"/>
      <sheetName val="MATCH"/>
      <sheetName val="INDEX &amp; MATCH"/>
      <sheetName val="INDEX &amp; VLOOKUP"/>
      <sheetName val="INDIRECT"/>
      <sheetName val="OFFSET"/>
      <sheetName val="TRANSPOSE"/>
    </sheetNames>
    <sheetDataSet>
      <sheetData sheetId="0" refreshError="1"/>
      <sheetData sheetId="1">
        <row r="11">
          <cell r="C11" t="str">
            <v>BIRU</v>
          </cell>
          <cell r="H11" t="str">
            <v>HIJAU</v>
          </cell>
        </row>
        <row r="12">
          <cell r="F12" t="str">
            <v>MERAH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0">
          <cell r="B10">
            <v>1</v>
          </cell>
          <cell r="C10" t="str">
            <v>15-001</v>
          </cell>
          <cell r="D10" t="str">
            <v>Diana</v>
          </cell>
          <cell r="E10" t="str">
            <v>Akuntansi</v>
          </cell>
          <cell r="F10" t="str">
            <v>Bogor</v>
          </cell>
        </row>
        <row r="11">
          <cell r="B11">
            <v>2</v>
          </cell>
          <cell r="C11" t="str">
            <v>15-002</v>
          </cell>
          <cell r="D11" t="str">
            <v>Susanti</v>
          </cell>
          <cell r="E11" t="str">
            <v>Arsitektur</v>
          </cell>
          <cell r="F11" t="str">
            <v>Tangerang</v>
          </cell>
        </row>
        <row r="12">
          <cell r="B12">
            <v>3</v>
          </cell>
          <cell r="C12" t="str">
            <v>15-003</v>
          </cell>
          <cell r="D12" t="str">
            <v>Hartadi</v>
          </cell>
          <cell r="E12" t="str">
            <v>Arsitektur</v>
          </cell>
          <cell r="F12" t="str">
            <v>Jakarta</v>
          </cell>
        </row>
        <row r="13">
          <cell r="B13">
            <v>4</v>
          </cell>
          <cell r="C13" t="str">
            <v>15-004</v>
          </cell>
          <cell r="D13" t="str">
            <v>Tommy</v>
          </cell>
          <cell r="E13" t="str">
            <v>Manajemen</v>
          </cell>
          <cell r="F13" t="str">
            <v>Bekasi</v>
          </cell>
        </row>
        <row r="14">
          <cell r="B14">
            <v>5</v>
          </cell>
          <cell r="C14" t="str">
            <v>15-005</v>
          </cell>
          <cell r="D14" t="str">
            <v>Herlambang</v>
          </cell>
          <cell r="E14" t="str">
            <v>Manajemen</v>
          </cell>
          <cell r="F14" t="str">
            <v>Purwokerto</v>
          </cell>
        </row>
        <row r="15">
          <cell r="B15">
            <v>6</v>
          </cell>
          <cell r="C15" t="str">
            <v>15-006</v>
          </cell>
          <cell r="D15" t="str">
            <v>Poltak</v>
          </cell>
          <cell r="E15" t="str">
            <v>Teknik Sipil</v>
          </cell>
          <cell r="F15" t="str">
            <v>Bogor</v>
          </cell>
        </row>
        <row r="16">
          <cell r="B16">
            <v>7</v>
          </cell>
          <cell r="C16" t="str">
            <v>15-007</v>
          </cell>
          <cell r="D16" t="str">
            <v>Asep</v>
          </cell>
          <cell r="E16" t="str">
            <v>Teknik Sipil</v>
          </cell>
          <cell r="F16" t="str">
            <v>Bandung</v>
          </cell>
        </row>
        <row r="17">
          <cell r="B17">
            <v>8</v>
          </cell>
          <cell r="C17" t="str">
            <v>15-008</v>
          </cell>
          <cell r="D17" t="str">
            <v>Diandra</v>
          </cell>
          <cell r="E17" t="str">
            <v>Akuntansi</v>
          </cell>
          <cell r="F17" t="str">
            <v>Jakarta</v>
          </cell>
        </row>
        <row r="18">
          <cell r="B18">
            <v>9</v>
          </cell>
          <cell r="C18" t="str">
            <v>15-009</v>
          </cell>
          <cell r="D18" t="str">
            <v>Santoso</v>
          </cell>
          <cell r="E18" t="str">
            <v>Teknik Informatika</v>
          </cell>
          <cell r="F18" t="str">
            <v>Bogor</v>
          </cell>
        </row>
        <row r="19">
          <cell r="B19">
            <v>10</v>
          </cell>
          <cell r="C19" t="str">
            <v>15-010</v>
          </cell>
          <cell r="D19" t="str">
            <v>Deviana</v>
          </cell>
          <cell r="E19" t="str">
            <v>Teknik Informatika</v>
          </cell>
          <cell r="F19" t="str">
            <v>Bekasi</v>
          </cell>
        </row>
      </sheetData>
      <sheetData sheetId="7" refreshError="1"/>
      <sheetData sheetId="8">
        <row r="12">
          <cell r="L12">
            <v>0</v>
          </cell>
          <cell r="M12">
            <v>40</v>
          </cell>
          <cell r="N12">
            <v>50</v>
          </cell>
          <cell r="O12">
            <v>55</v>
          </cell>
          <cell r="P12">
            <v>60</v>
          </cell>
          <cell r="Q12">
            <v>65</v>
          </cell>
          <cell r="R12">
            <v>70</v>
          </cell>
          <cell r="S12">
            <v>75</v>
          </cell>
          <cell r="T12">
            <v>80</v>
          </cell>
          <cell r="U12">
            <v>85</v>
          </cell>
        </row>
        <row r="13">
          <cell r="L13" t="str">
            <v>E</v>
          </cell>
          <cell r="M13" t="str">
            <v>D</v>
          </cell>
          <cell r="N13" t="str">
            <v>C-</v>
          </cell>
          <cell r="O13" t="str">
            <v>C</v>
          </cell>
          <cell r="P13" t="str">
            <v>C+</v>
          </cell>
          <cell r="Q13" t="str">
            <v>B-</v>
          </cell>
          <cell r="R13" t="str">
            <v>B</v>
          </cell>
          <cell r="S13" t="str">
            <v>B+</v>
          </cell>
          <cell r="T13" t="str">
            <v>A-</v>
          </cell>
          <cell r="U13" t="str">
            <v>A</v>
          </cell>
        </row>
        <row r="14">
          <cell r="L14">
            <v>0</v>
          </cell>
          <cell r="M14">
            <v>1</v>
          </cell>
          <cell r="N14">
            <v>1.7</v>
          </cell>
          <cell r="O14">
            <v>2</v>
          </cell>
          <cell r="P14">
            <v>2.2999999999999998</v>
          </cell>
          <cell r="Q14">
            <v>2.7</v>
          </cell>
          <cell r="R14">
            <v>3</v>
          </cell>
          <cell r="S14">
            <v>3.3</v>
          </cell>
          <cell r="T14">
            <v>3.7</v>
          </cell>
          <cell r="U14">
            <v>4</v>
          </cell>
        </row>
      </sheetData>
      <sheetData sheetId="9" refreshError="1"/>
      <sheetData sheetId="10" refreshError="1"/>
      <sheetData sheetId="11" refreshError="1"/>
      <sheetData sheetId="12">
        <row r="11">
          <cell r="C11">
            <v>7502</v>
          </cell>
          <cell r="D11">
            <v>6950</v>
          </cell>
          <cell r="E11">
            <v>8500</v>
          </cell>
          <cell r="F11">
            <v>7980</v>
          </cell>
          <cell r="G11">
            <v>6895</v>
          </cell>
          <cell r="H11">
            <v>12850</v>
          </cell>
          <cell r="I11">
            <v>8520</v>
          </cell>
          <cell r="J11">
            <v>8752</v>
          </cell>
          <cell r="K11">
            <v>6958</v>
          </cell>
          <cell r="L11">
            <v>7580</v>
          </cell>
          <cell r="M11">
            <v>9750</v>
          </cell>
          <cell r="N11">
            <v>10500</v>
          </cell>
        </row>
        <row r="12">
          <cell r="C12">
            <v>14582</v>
          </cell>
          <cell r="D12">
            <v>10450</v>
          </cell>
          <cell r="E12">
            <v>13250</v>
          </cell>
          <cell r="F12">
            <v>18750</v>
          </cell>
          <cell r="G12">
            <v>22140</v>
          </cell>
          <cell r="H12">
            <v>19875</v>
          </cell>
          <cell r="I12">
            <v>20500</v>
          </cell>
          <cell r="J12">
            <v>21580</v>
          </cell>
          <cell r="K12">
            <v>22870</v>
          </cell>
          <cell r="L12">
            <v>16870</v>
          </cell>
          <cell r="M12">
            <v>13500</v>
          </cell>
          <cell r="N12">
            <v>11750</v>
          </cell>
        </row>
        <row r="13">
          <cell r="C13">
            <v>6850</v>
          </cell>
          <cell r="D13">
            <v>6947</v>
          </cell>
          <cell r="E13">
            <v>10250</v>
          </cell>
          <cell r="F13">
            <v>11270</v>
          </cell>
          <cell r="G13">
            <v>9875</v>
          </cell>
          <cell r="H13">
            <v>10265</v>
          </cell>
          <cell r="I13">
            <v>12570</v>
          </cell>
          <cell r="J13">
            <v>13650</v>
          </cell>
          <cell r="K13">
            <v>11260</v>
          </cell>
          <cell r="L13">
            <v>12340</v>
          </cell>
          <cell r="M13">
            <v>12025</v>
          </cell>
          <cell r="N13">
            <v>10950</v>
          </cell>
        </row>
        <row r="14">
          <cell r="C14">
            <v>4585</v>
          </cell>
          <cell r="D14">
            <v>5110</v>
          </cell>
          <cell r="E14">
            <v>5725</v>
          </cell>
          <cell r="F14">
            <v>6023</v>
          </cell>
          <cell r="G14">
            <v>6969</v>
          </cell>
          <cell r="H14">
            <v>4450</v>
          </cell>
          <cell r="I14">
            <v>6230</v>
          </cell>
          <cell r="J14">
            <v>7500</v>
          </cell>
          <cell r="K14">
            <v>8150</v>
          </cell>
          <cell r="L14">
            <v>7540</v>
          </cell>
          <cell r="M14">
            <v>6962</v>
          </cell>
          <cell r="N14">
            <v>6625</v>
          </cell>
        </row>
        <row r="15">
          <cell r="C15">
            <v>6210</v>
          </cell>
          <cell r="D15">
            <v>5298</v>
          </cell>
          <cell r="E15">
            <v>4568</v>
          </cell>
          <cell r="F15">
            <v>3568</v>
          </cell>
          <cell r="G15">
            <v>5514</v>
          </cell>
          <cell r="H15">
            <v>5789</v>
          </cell>
          <cell r="I15">
            <v>6247</v>
          </cell>
          <cell r="J15">
            <v>7524</v>
          </cell>
          <cell r="K15">
            <v>8245</v>
          </cell>
          <cell r="L15">
            <v>6957</v>
          </cell>
          <cell r="M15">
            <v>8875</v>
          </cell>
          <cell r="N15">
            <v>6897</v>
          </cell>
        </row>
        <row r="16">
          <cell r="C16">
            <v>6025</v>
          </cell>
          <cell r="D16">
            <v>6579</v>
          </cell>
          <cell r="E16">
            <v>5982</v>
          </cell>
          <cell r="F16">
            <v>6842</v>
          </cell>
          <cell r="G16">
            <v>6924</v>
          </cell>
          <cell r="H16">
            <v>5478</v>
          </cell>
          <cell r="I16">
            <v>7214</v>
          </cell>
          <cell r="J16">
            <v>6578</v>
          </cell>
          <cell r="K16">
            <v>6628</v>
          </cell>
          <cell r="L16">
            <v>6983</v>
          </cell>
          <cell r="M16">
            <v>7026</v>
          </cell>
          <cell r="N16">
            <v>8246</v>
          </cell>
        </row>
        <row r="17">
          <cell r="C17">
            <v>4870</v>
          </cell>
          <cell r="D17">
            <v>4578</v>
          </cell>
          <cell r="E17">
            <v>3516</v>
          </cell>
          <cell r="F17">
            <v>4875</v>
          </cell>
          <cell r="G17">
            <v>5628</v>
          </cell>
          <cell r="H17">
            <v>6548</v>
          </cell>
          <cell r="I17">
            <v>6217</v>
          </cell>
          <cell r="J17">
            <v>6328</v>
          </cell>
          <cell r="K17">
            <v>5971</v>
          </cell>
          <cell r="L17">
            <v>6527</v>
          </cell>
          <cell r="M17">
            <v>6835</v>
          </cell>
          <cell r="N17">
            <v>6647</v>
          </cell>
        </row>
        <row r="18">
          <cell r="C18">
            <v>2956</v>
          </cell>
          <cell r="D18">
            <v>2987</v>
          </cell>
          <cell r="E18">
            <v>3054</v>
          </cell>
          <cell r="F18">
            <v>3965</v>
          </cell>
          <cell r="G18">
            <v>4024</v>
          </cell>
          <cell r="H18">
            <v>5127</v>
          </cell>
          <cell r="I18">
            <v>6347</v>
          </cell>
          <cell r="J18">
            <v>4218</v>
          </cell>
          <cell r="K18">
            <v>4521</v>
          </cell>
          <cell r="L18">
            <v>6324</v>
          </cell>
          <cell r="M18">
            <v>7513</v>
          </cell>
          <cell r="N18">
            <v>6854</v>
          </cell>
        </row>
        <row r="19">
          <cell r="C19">
            <v>2950</v>
          </cell>
          <cell r="D19">
            <v>1950</v>
          </cell>
          <cell r="E19">
            <v>2150</v>
          </cell>
          <cell r="F19">
            <v>3005</v>
          </cell>
          <cell r="G19">
            <v>4200</v>
          </cell>
          <cell r="H19">
            <v>3260</v>
          </cell>
          <cell r="I19">
            <v>4035</v>
          </cell>
          <cell r="J19">
            <v>5050</v>
          </cell>
          <cell r="K19">
            <v>5070</v>
          </cell>
          <cell r="L19">
            <v>6005</v>
          </cell>
          <cell r="M19">
            <v>4005</v>
          </cell>
          <cell r="N19">
            <v>5015</v>
          </cell>
        </row>
        <row r="20">
          <cell r="C20">
            <v>8750</v>
          </cell>
          <cell r="D20">
            <v>10253</v>
          </cell>
          <cell r="E20">
            <v>10400</v>
          </cell>
          <cell r="F20">
            <v>10750</v>
          </cell>
          <cell r="G20">
            <v>12220</v>
          </cell>
          <cell r="H20">
            <v>13205</v>
          </cell>
          <cell r="I20">
            <v>15305</v>
          </cell>
          <cell r="J20">
            <v>12954</v>
          </cell>
          <cell r="K20">
            <v>11845</v>
          </cell>
          <cell r="L20">
            <v>11025</v>
          </cell>
          <cell r="M20">
            <v>11500</v>
          </cell>
          <cell r="N20">
            <v>10800</v>
          </cell>
        </row>
        <row r="21">
          <cell r="C21">
            <v>12050</v>
          </cell>
          <cell r="D21">
            <v>14500</v>
          </cell>
          <cell r="E21">
            <v>16550</v>
          </cell>
          <cell r="F21">
            <v>12500</v>
          </cell>
          <cell r="G21">
            <v>16230</v>
          </cell>
          <cell r="H21">
            <v>14785</v>
          </cell>
          <cell r="I21">
            <v>16548</v>
          </cell>
          <cell r="J21">
            <v>19877</v>
          </cell>
          <cell r="K21">
            <v>21458</v>
          </cell>
          <cell r="L21">
            <v>14572</v>
          </cell>
          <cell r="M21">
            <v>12950</v>
          </cell>
          <cell r="N21">
            <v>14000</v>
          </cell>
        </row>
        <row r="25">
          <cell r="B25">
            <v>1</v>
          </cell>
          <cell r="C25" t="str">
            <v>Australia</v>
          </cell>
          <cell r="E25">
            <v>1</v>
          </cell>
          <cell r="F25" t="str">
            <v>Jan</v>
          </cell>
        </row>
        <row r="26">
          <cell r="B26">
            <v>2</v>
          </cell>
          <cell r="C26" t="str">
            <v>Jepang</v>
          </cell>
          <cell r="E26">
            <v>2</v>
          </cell>
          <cell r="F26" t="str">
            <v>Feb</v>
          </cell>
        </row>
        <row r="27">
          <cell r="B27">
            <v>3</v>
          </cell>
          <cell r="C27" t="str">
            <v>India</v>
          </cell>
          <cell r="E27">
            <v>3</v>
          </cell>
          <cell r="F27" t="str">
            <v>Mar</v>
          </cell>
        </row>
        <row r="28">
          <cell r="B28">
            <v>4</v>
          </cell>
          <cell r="C28" t="str">
            <v>Belanda</v>
          </cell>
          <cell r="E28">
            <v>4</v>
          </cell>
          <cell r="F28" t="str">
            <v>Apr</v>
          </cell>
        </row>
        <row r="29">
          <cell r="B29">
            <v>5</v>
          </cell>
          <cell r="C29" t="str">
            <v>Perancis</v>
          </cell>
          <cell r="E29">
            <v>5</v>
          </cell>
          <cell r="F29" t="str">
            <v>Mei</v>
          </cell>
        </row>
        <row r="30">
          <cell r="B30">
            <v>6</v>
          </cell>
          <cell r="C30" t="str">
            <v>Inggris</v>
          </cell>
          <cell r="E30">
            <v>6</v>
          </cell>
          <cell r="F30" t="str">
            <v>Jun</v>
          </cell>
        </row>
        <row r="31">
          <cell r="B31">
            <v>7</v>
          </cell>
          <cell r="C31" t="str">
            <v>Swedia</v>
          </cell>
          <cell r="E31">
            <v>7</v>
          </cell>
          <cell r="F31" t="str">
            <v>Jul</v>
          </cell>
        </row>
        <row r="32">
          <cell r="B32">
            <v>8</v>
          </cell>
          <cell r="C32" t="str">
            <v>Argentina</v>
          </cell>
          <cell r="E32">
            <v>8</v>
          </cell>
          <cell r="F32" t="str">
            <v>Agust</v>
          </cell>
        </row>
        <row r="33">
          <cell r="B33">
            <v>9</v>
          </cell>
          <cell r="C33" t="str">
            <v>Belgia</v>
          </cell>
          <cell r="E33">
            <v>9</v>
          </cell>
          <cell r="F33" t="str">
            <v>Sep</v>
          </cell>
        </row>
        <row r="34">
          <cell r="B34">
            <v>10</v>
          </cell>
          <cell r="C34" t="str">
            <v>Afrika</v>
          </cell>
          <cell r="E34">
            <v>10</v>
          </cell>
          <cell r="F34" t="str">
            <v>Okt</v>
          </cell>
        </row>
        <row r="35">
          <cell r="B35">
            <v>11</v>
          </cell>
          <cell r="C35" t="str">
            <v>Amerika</v>
          </cell>
          <cell r="E35">
            <v>11</v>
          </cell>
          <cell r="F35" t="str">
            <v>Nop</v>
          </cell>
        </row>
        <row r="36">
          <cell r="E36">
            <v>12</v>
          </cell>
          <cell r="F36" t="str">
            <v>Des</v>
          </cell>
        </row>
      </sheetData>
      <sheetData sheetId="13" refreshError="1"/>
      <sheetData sheetId="14" refreshError="1"/>
      <sheetData sheetId="15">
        <row r="7">
          <cell r="P7">
            <v>1</v>
          </cell>
          <cell r="Q7" t="str">
            <v>Australia</v>
          </cell>
          <cell r="S7">
            <v>1</v>
          </cell>
          <cell r="T7" t="str">
            <v>Jan</v>
          </cell>
          <cell r="U7" t="str">
            <v>Januari</v>
          </cell>
        </row>
        <row r="8">
          <cell r="P8">
            <v>2</v>
          </cell>
          <cell r="Q8" t="str">
            <v>Jepang</v>
          </cell>
          <cell r="S8">
            <v>2</v>
          </cell>
          <cell r="T8" t="str">
            <v>Feb</v>
          </cell>
          <cell r="U8" t="str">
            <v>Februari</v>
          </cell>
        </row>
        <row r="9">
          <cell r="P9">
            <v>3</v>
          </cell>
          <cell r="Q9" t="str">
            <v>India</v>
          </cell>
          <cell r="S9">
            <v>3</v>
          </cell>
          <cell r="T9" t="str">
            <v>Mar</v>
          </cell>
          <cell r="U9" t="str">
            <v>Maret</v>
          </cell>
        </row>
        <row r="10">
          <cell r="P10">
            <v>4</v>
          </cell>
          <cell r="Q10" t="str">
            <v>Belanda</v>
          </cell>
          <cell r="S10">
            <v>4</v>
          </cell>
          <cell r="T10" t="str">
            <v>Apr</v>
          </cell>
          <cell r="U10" t="str">
            <v>April</v>
          </cell>
        </row>
        <row r="11">
          <cell r="P11">
            <v>5</v>
          </cell>
          <cell r="Q11" t="str">
            <v>Perancis</v>
          </cell>
          <cell r="S11">
            <v>5</v>
          </cell>
          <cell r="T11" t="str">
            <v>Mei</v>
          </cell>
          <cell r="U11" t="str">
            <v>Mei</v>
          </cell>
        </row>
        <row r="12">
          <cell r="P12">
            <v>6</v>
          </cell>
          <cell r="Q12" t="str">
            <v>Inggris</v>
          </cell>
          <cell r="S12">
            <v>6</v>
          </cell>
          <cell r="T12" t="str">
            <v>Jun</v>
          </cell>
          <cell r="U12" t="str">
            <v>Juni</v>
          </cell>
        </row>
        <row r="13">
          <cell r="P13">
            <v>7</v>
          </cell>
          <cell r="Q13" t="str">
            <v>Swedia</v>
          </cell>
          <cell r="S13">
            <v>7</v>
          </cell>
          <cell r="T13" t="str">
            <v>Jul</v>
          </cell>
          <cell r="U13" t="str">
            <v>Juli</v>
          </cell>
        </row>
        <row r="14">
          <cell r="P14">
            <v>8</v>
          </cell>
          <cell r="Q14" t="str">
            <v>Argentina</v>
          </cell>
          <cell r="S14">
            <v>8</v>
          </cell>
          <cell r="T14" t="str">
            <v>Agust</v>
          </cell>
          <cell r="U14" t="str">
            <v>Agustus</v>
          </cell>
        </row>
        <row r="15">
          <cell r="P15">
            <v>9</v>
          </cell>
          <cell r="Q15" t="str">
            <v>Belgia</v>
          </cell>
          <cell r="S15">
            <v>9</v>
          </cell>
          <cell r="T15" t="str">
            <v>Sep</v>
          </cell>
          <cell r="U15" t="str">
            <v>September</v>
          </cell>
        </row>
        <row r="16">
          <cell r="P16">
            <v>10</v>
          </cell>
          <cell r="Q16" t="str">
            <v>Afrika</v>
          </cell>
          <cell r="S16">
            <v>10</v>
          </cell>
          <cell r="T16" t="str">
            <v>Okt</v>
          </cell>
          <cell r="U16" t="str">
            <v>Oktober</v>
          </cell>
        </row>
        <row r="17">
          <cell r="P17">
            <v>11</v>
          </cell>
          <cell r="Q17" t="str">
            <v>Amerika</v>
          </cell>
          <cell r="S17">
            <v>11</v>
          </cell>
          <cell r="T17" t="str">
            <v>Nop</v>
          </cell>
          <cell r="U17" t="str">
            <v>Nopember</v>
          </cell>
        </row>
        <row r="18">
          <cell r="S18">
            <v>12</v>
          </cell>
          <cell r="T18" t="str">
            <v>Des</v>
          </cell>
          <cell r="U18" t="str">
            <v>Desember</v>
          </cell>
        </row>
      </sheetData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EDEV dan AVERAGE"/>
      <sheetName val="AVERAGEA"/>
      <sheetName val="AVERAGEIF"/>
      <sheetName val="AVERAGEIFS"/>
      <sheetName val="BETA.DIST"/>
      <sheetName val="BETA.INV"/>
      <sheetName val="BINOMDIST"/>
      <sheetName val="BINOM.DIST.RANGE"/>
      <sheetName val="BINOM.INV"/>
      <sheetName val="CRITBINOM"/>
      <sheetName val="CHIDIST"/>
      <sheetName val="CHISQ.DIST"/>
      <sheetName val="CHISQ.DIST.RT"/>
      <sheetName val="CHIINV"/>
      <sheetName val="CHISQ.INV"/>
      <sheetName val="CHISQ.INV.RT"/>
      <sheetName val="CHISQ.TEST"/>
      <sheetName val="CONFIDENCE"/>
      <sheetName val="CONFIDENCE.NORM"/>
      <sheetName val="CONFIDENCE.T"/>
      <sheetName val="CORREL"/>
      <sheetName val="COUNT dan COUNTA"/>
      <sheetName val="COUNTBLANK"/>
      <sheetName val="COUNTIF"/>
      <sheetName val="COUNTIFS"/>
      <sheetName val="COVAR"/>
      <sheetName val="COVARIANCE.P"/>
      <sheetName val="COVARIANCE.S"/>
      <sheetName val="DEVSQ"/>
      <sheetName val="EXPONDIST"/>
      <sheetName val="FDIST"/>
      <sheetName val="F.DIST"/>
      <sheetName val="F.DIST.RT"/>
      <sheetName val="FINV"/>
      <sheetName val="F.INV"/>
      <sheetName val="F.INV.RT"/>
      <sheetName val="FISHER"/>
      <sheetName val="FISHERINV"/>
      <sheetName val="FTEST dan F.TEST "/>
      <sheetName val="FORECAST"/>
      <sheetName val="FORECAST.ETS"/>
      <sheetName val="FORECAST.ETS.CONFINT"/>
      <sheetName val="FREQUENCY"/>
      <sheetName val="GAMMA"/>
      <sheetName val="GAMMA.DIST"/>
      <sheetName val="GAMMA.INV"/>
      <sheetName val="GAMMALN dan GAMMALN.PRECISE"/>
      <sheetName val="GAUSS"/>
      <sheetName val="GEOMEAN"/>
      <sheetName val="GROWTH"/>
      <sheetName val="HARMEAN"/>
      <sheetName val="HYPGEOMDIST"/>
      <sheetName val="INTERCEPT"/>
      <sheetName val="KURT"/>
      <sheetName val="LARGE"/>
      <sheetName val="SMALL"/>
      <sheetName val="LINEST"/>
      <sheetName val="LOGEST"/>
      <sheetName val="LOGINV"/>
      <sheetName val="LOGNORMDIST"/>
      <sheetName val="MAX dan MAXA"/>
      <sheetName val="MIN dan MINA"/>
      <sheetName val="MAXIFS dan MINIFS"/>
      <sheetName val="MEDIAN"/>
      <sheetName val="MODE"/>
      <sheetName val="NEGBINOMDIST"/>
      <sheetName val="NORMDIST"/>
      <sheetName val="NORMINV"/>
      <sheetName val="NORMSDIST"/>
      <sheetName val="PEARSON"/>
      <sheetName val="PERCENTILE"/>
      <sheetName val="PERCENTRANK"/>
      <sheetName val="QUARTILE"/>
      <sheetName val="RANK"/>
      <sheetName val="RANK.AVG"/>
      <sheetName val="RSQ"/>
      <sheetName val="SKEW"/>
      <sheetName val="SLOPE"/>
      <sheetName val="STANDARDIZE"/>
      <sheetName val="STDEV dan STDEVA"/>
      <sheetName val="STEYX"/>
      <sheetName val="TREND"/>
      <sheetName val="TRIMMEAN"/>
      <sheetName val="TTEST"/>
      <sheetName val="VAR dan VARA"/>
      <sheetName val="WEIBULL"/>
      <sheetName val="ZTE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0</v>
          </cell>
          <cell r="G11" t="str">
            <v>Tidak ada korelasi</v>
          </cell>
        </row>
        <row r="12">
          <cell r="F12">
            <v>0.25</v>
          </cell>
          <cell r="G12" t="str">
            <v>Korelasi sangat lemah</v>
          </cell>
        </row>
        <row r="13">
          <cell r="F13">
            <v>0.5</v>
          </cell>
          <cell r="G13" t="str">
            <v>Korelasi cukup kuat</v>
          </cell>
        </row>
        <row r="14">
          <cell r="F14">
            <v>0.75</v>
          </cell>
          <cell r="G14" t="str">
            <v>Korelasi kuat</v>
          </cell>
        </row>
        <row r="15">
          <cell r="F15">
            <v>0.99</v>
          </cell>
          <cell r="G15" t="str">
            <v>Korelasi sangat kuat</v>
          </cell>
        </row>
        <row r="16">
          <cell r="F16">
            <v>1</v>
          </cell>
          <cell r="G16" t="str">
            <v>Korelasi sempurna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7">
          <cell r="J7" t="str">
            <v>Bandung</v>
          </cell>
          <cell r="K7">
            <v>1</v>
          </cell>
          <cell r="L7" t="str">
            <v>Bandung</v>
          </cell>
        </row>
        <row r="8">
          <cell r="J8" t="str">
            <v>Jakarta</v>
          </cell>
          <cell r="K8">
            <v>2</v>
          </cell>
          <cell r="L8" t="str">
            <v>Jakarta</v>
          </cell>
        </row>
        <row r="9">
          <cell r="J9" t="str">
            <v>Semarang</v>
          </cell>
          <cell r="K9">
            <v>3</v>
          </cell>
          <cell r="L9" t="str">
            <v>Semarang</v>
          </cell>
        </row>
        <row r="10">
          <cell r="J10" t="str">
            <v>Surabaya</v>
          </cell>
          <cell r="K10">
            <v>4</v>
          </cell>
          <cell r="L10" t="str">
            <v>Surabaya</v>
          </cell>
        </row>
        <row r="11">
          <cell r="J11" t="str">
            <v>Yogyakarta</v>
          </cell>
          <cell r="K11">
            <v>5</v>
          </cell>
          <cell r="L11" t="str">
            <v>Yogyakarta</v>
          </cell>
        </row>
      </sheetData>
      <sheetData sheetId="65" refreshError="1"/>
      <sheetData sheetId="66">
        <row r="7">
          <cell r="B7">
            <v>1</v>
          </cell>
          <cell r="C7">
            <v>2578</v>
          </cell>
        </row>
        <row r="8">
          <cell r="B8">
            <v>2</v>
          </cell>
          <cell r="C8">
            <v>2648</v>
          </cell>
        </row>
        <row r="9">
          <cell r="B9">
            <v>3</v>
          </cell>
          <cell r="C9">
            <v>2502</v>
          </cell>
        </row>
        <row r="10">
          <cell r="B10">
            <v>4</v>
          </cell>
          <cell r="C10">
            <v>2570</v>
          </cell>
        </row>
        <row r="11">
          <cell r="B11">
            <v>5</v>
          </cell>
          <cell r="C11">
            <v>2627</v>
          </cell>
        </row>
        <row r="12">
          <cell r="B12">
            <v>6</v>
          </cell>
          <cell r="C12">
            <v>2498</v>
          </cell>
        </row>
        <row r="13">
          <cell r="B13">
            <v>7</v>
          </cell>
          <cell r="C13">
            <v>2487</v>
          </cell>
        </row>
        <row r="14">
          <cell r="B14">
            <v>8</v>
          </cell>
          <cell r="C14">
            <v>2509</v>
          </cell>
        </row>
        <row r="15">
          <cell r="B15">
            <v>9</v>
          </cell>
          <cell r="C15">
            <v>2608</v>
          </cell>
        </row>
        <row r="16">
          <cell r="B16">
            <v>10</v>
          </cell>
          <cell r="C16">
            <v>2576</v>
          </cell>
        </row>
        <row r="17">
          <cell r="B17">
            <v>11</v>
          </cell>
          <cell r="C17">
            <v>2588</v>
          </cell>
        </row>
        <row r="18">
          <cell r="B18">
            <v>12</v>
          </cell>
          <cell r="C18">
            <v>2495</v>
          </cell>
        </row>
        <row r="19">
          <cell r="B19">
            <v>13</v>
          </cell>
          <cell r="C19">
            <v>2647</v>
          </cell>
        </row>
        <row r="20">
          <cell r="B20">
            <v>14</v>
          </cell>
          <cell r="C20">
            <v>2547</v>
          </cell>
        </row>
        <row r="21">
          <cell r="B21">
            <v>15</v>
          </cell>
          <cell r="C21">
            <v>2692</v>
          </cell>
        </row>
        <row r="22">
          <cell r="B22">
            <v>16</v>
          </cell>
          <cell r="C22">
            <v>2587</v>
          </cell>
        </row>
        <row r="23">
          <cell r="B23">
            <v>17</v>
          </cell>
          <cell r="C23">
            <v>2568</v>
          </cell>
        </row>
        <row r="24">
          <cell r="B24">
            <v>18</v>
          </cell>
          <cell r="C24">
            <v>2607</v>
          </cell>
        </row>
        <row r="25">
          <cell r="B25">
            <v>19</v>
          </cell>
          <cell r="C25">
            <v>2629</v>
          </cell>
        </row>
        <row r="26">
          <cell r="B26">
            <v>20</v>
          </cell>
          <cell r="C26">
            <v>2582</v>
          </cell>
        </row>
      </sheetData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8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0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4" Type="http://schemas.openxmlformats.org/officeDocument/2006/relationships/ctrlProp" Target="../ctrlProps/ctrlProp3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ctrlProp" Target="../ctrlProps/ctrlProp10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rivy@java.co.id" TargetMode="External"/><Relationship Id="rId13" Type="http://schemas.openxmlformats.org/officeDocument/2006/relationships/ctrlProp" Target="../ctrlProps/ctrlProp11.xml"/><Relationship Id="rId3" Type="http://schemas.openxmlformats.org/officeDocument/2006/relationships/hyperlink" Target="mailto:elvira@anugerah.co.id" TargetMode="External"/><Relationship Id="rId7" Type="http://schemas.openxmlformats.org/officeDocument/2006/relationships/hyperlink" Target="mailto:teguh123@gmail.com" TargetMode="External"/><Relationship Id="rId12" Type="http://schemas.openxmlformats.org/officeDocument/2006/relationships/vmlDrawing" Target="../drawings/vmlDrawing4.vml"/><Relationship Id="rId2" Type="http://schemas.openxmlformats.org/officeDocument/2006/relationships/hyperlink" Target="mailto:jackdiki@yahoo.com" TargetMode="External"/><Relationship Id="rId1" Type="http://schemas.openxmlformats.org/officeDocument/2006/relationships/hyperlink" Target="mailto:gusrahman@gmail.com" TargetMode="External"/><Relationship Id="rId6" Type="http://schemas.openxmlformats.org/officeDocument/2006/relationships/hyperlink" Target="mailto:deviana@asia.com" TargetMode="External"/><Relationship Id="rId11" Type="http://schemas.openxmlformats.org/officeDocument/2006/relationships/drawing" Target="../drawings/drawing4.xml"/><Relationship Id="rId5" Type="http://schemas.openxmlformats.org/officeDocument/2006/relationships/hyperlink" Target="mailto:irfandi@jaya.co.id" TargetMode="External"/><Relationship Id="rId10" Type="http://schemas.openxmlformats.org/officeDocument/2006/relationships/hyperlink" Target="mailto:pitta_y@abc.com" TargetMode="External"/><Relationship Id="rId4" Type="http://schemas.openxmlformats.org/officeDocument/2006/relationships/hyperlink" Target="mailto:susan@wartakop.co.id" TargetMode="External"/><Relationship Id="rId9" Type="http://schemas.openxmlformats.org/officeDocument/2006/relationships/hyperlink" Target="mailto:poltak@karel.com" TargetMode="External"/><Relationship Id="rId14" Type="http://schemas.openxmlformats.org/officeDocument/2006/relationships/ctrlProp" Target="../ctrlProps/ctrlProp1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4" Type="http://schemas.openxmlformats.org/officeDocument/2006/relationships/ctrlProp" Target="../ctrlProps/ctrlProp1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19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2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22.xml"/><Relationship Id="rId5" Type="http://schemas.openxmlformats.org/officeDocument/2006/relationships/ctrlProp" Target="../ctrlProps/ctrlProp21.xml"/><Relationship Id="rId4" Type="http://schemas.openxmlformats.org/officeDocument/2006/relationships/ctrlProp" Target="../ctrlProps/ctrlProp2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7"/>
  <sheetViews>
    <sheetView showGridLines="0" workbookViewId="0">
      <selection activeCell="B11" sqref="B11"/>
    </sheetView>
  </sheetViews>
  <sheetFormatPr defaultRowHeight="15" x14ac:dyDescent="0.25"/>
  <cols>
    <col min="1" max="1" width="5.85546875" style="1" customWidth="1"/>
    <col min="2" max="2" width="25.140625" style="1" customWidth="1"/>
    <col min="3" max="3" width="4.85546875" style="1" customWidth="1"/>
    <col min="4" max="4" width="12" style="1" customWidth="1"/>
    <col min="5" max="5" width="9.140625" style="1"/>
    <col min="6" max="6" width="5.85546875" style="1" customWidth="1"/>
    <col min="7" max="7" width="6.140625" style="1" customWidth="1"/>
    <col min="8" max="8" width="9.140625" style="1"/>
    <col min="9" max="9" width="6.5703125" style="1" customWidth="1"/>
    <col min="10" max="10" width="29.42578125" style="1" customWidth="1"/>
    <col min="11" max="11" width="5.85546875" style="1" customWidth="1"/>
    <col min="12" max="16384" width="9.140625" style="1"/>
  </cols>
  <sheetData>
    <row r="1" spans="1:10" ht="19.5" customHeight="1" x14ac:dyDescent="0.25"/>
    <row r="2" spans="1:10" ht="18.75" x14ac:dyDescent="0.25">
      <c r="B2" s="9" t="s">
        <v>7</v>
      </c>
    </row>
    <row r="3" spans="1:10" ht="18.75" customHeight="1" x14ac:dyDescent="0.25">
      <c r="B3" s="251" t="s">
        <v>12</v>
      </c>
      <c r="C3" s="251"/>
      <c r="D3" s="251"/>
      <c r="E3" s="251"/>
      <c r="F3" s="251"/>
      <c r="G3" s="251"/>
      <c r="H3" s="251"/>
    </row>
    <row r="4" spans="1:10" ht="17.25" customHeight="1" x14ac:dyDescent="0.25">
      <c r="A4" s="10">
        <v>1</v>
      </c>
      <c r="B4" s="16" t="s">
        <v>0</v>
      </c>
      <c r="C4" s="254" t="str">
        <f>IF(A4=1,"TERPENUHI","TIDAK TERPENUHI")</f>
        <v>TERPENUHI</v>
      </c>
      <c r="D4" s="254"/>
      <c r="E4" s="255" t="s">
        <v>1</v>
      </c>
      <c r="F4" s="256"/>
      <c r="G4" s="254" t="str">
        <f>"PERINTAH "&amp;IF(A4=1,"A","B")</f>
        <v>PERINTAH A</v>
      </c>
      <c r="H4" s="254"/>
    </row>
    <row r="5" spans="1:10" x14ac:dyDescent="0.25">
      <c r="A5" s="10"/>
    </row>
    <row r="6" spans="1:10" x14ac:dyDescent="0.25">
      <c r="A6" s="10"/>
      <c r="B6" s="15" t="s">
        <v>2</v>
      </c>
    </row>
    <row r="7" spans="1:10" ht="16.5" customHeight="1" x14ac:dyDescent="0.25">
      <c r="A7" s="10">
        <v>4</v>
      </c>
      <c r="B7" s="3" t="s">
        <v>3</v>
      </c>
      <c r="C7" s="4"/>
      <c r="D7" s="6" t="str">
        <f>IF(A7=1,"Sepatu",IF(A7=2,"Baju",IF(A7=3,"Ponsel",IF(A7=4,"Kamera","Komputer"))))</f>
        <v>Kamera</v>
      </c>
      <c r="E7" s="7"/>
      <c r="F7" s="7"/>
      <c r="H7" s="15" t="s">
        <v>8</v>
      </c>
    </row>
    <row r="8" spans="1:10" ht="16.5" customHeight="1" x14ac:dyDescent="0.25">
      <c r="A8" s="10">
        <v>4250</v>
      </c>
      <c r="B8" s="3" t="s">
        <v>4</v>
      </c>
      <c r="C8" s="4"/>
      <c r="D8" s="8">
        <f>A8*1000</f>
        <v>4250000</v>
      </c>
      <c r="E8" s="7"/>
      <c r="F8" s="7"/>
      <c r="H8" s="3" t="s">
        <v>9</v>
      </c>
      <c r="I8" s="4"/>
      <c r="J8" s="6" t="str">
        <f>"uang senilai Rp "&amp;TEXT(D8,"#.###")</f>
        <v>uang senilai Rp 4.250.000</v>
      </c>
    </row>
    <row r="9" spans="1:10" ht="16.5" customHeight="1" x14ac:dyDescent="0.25">
      <c r="A9" s="10">
        <v>4225</v>
      </c>
      <c r="B9" s="3" t="s">
        <v>5</v>
      </c>
      <c r="C9" s="4"/>
      <c r="D9" s="8">
        <f>A9*1000</f>
        <v>4225000</v>
      </c>
      <c r="E9" s="7"/>
      <c r="F9" s="7"/>
      <c r="H9" s="3" t="s">
        <v>10</v>
      </c>
      <c r="I9" s="4"/>
      <c r="J9" s="6" t="str">
        <f>"membeli "&amp;D7</f>
        <v>membeli Kamera</v>
      </c>
    </row>
    <row r="10" spans="1:10" ht="16.5" customHeight="1" x14ac:dyDescent="0.25">
      <c r="B10" s="3" t="s">
        <v>6</v>
      </c>
      <c r="C10" s="4"/>
      <c r="D10" s="6" t="str">
        <f>IF(D9&gt;=D8,"YA","TIDAK")</f>
        <v>TIDAK</v>
      </c>
      <c r="E10" s="7"/>
      <c r="F10" s="7"/>
      <c r="H10" s="3" t="s">
        <v>11</v>
      </c>
      <c r="I10" s="4"/>
      <c r="J10" s="6" t="str">
        <f>"tidak jadi membeli "&amp;D7</f>
        <v>tidak jadi membeli Kamera</v>
      </c>
    </row>
    <row r="11" spans="1:10" ht="16.5" customHeight="1" x14ac:dyDescent="0.25">
      <c r="B11" s="11" t="str">
        <f>"Jadi membeli "&amp;D7&amp;"?"</f>
        <v>Jadi membeli Kamera?</v>
      </c>
      <c r="C11" s="12"/>
      <c r="D11" s="13" t="str">
        <f>IF(D9&gt;=D8,"Pasti, dong!","Tidak, uang masih kurang!")</f>
        <v>Tidak, uang masih kurang!</v>
      </c>
      <c r="E11" s="14"/>
      <c r="F11" s="14"/>
    </row>
    <row r="12" spans="1:10" x14ac:dyDescent="0.25">
      <c r="B12" s="253" t="str">
        <f>"Karena punya uang Rp "&amp;TEXT(D9,"#.###")&amp;", saya "&amp;IF(D9&gt;=D8," jadi"," tidak jadi ")&amp;" membeli "&amp;D7</f>
        <v>Karena punya uang Rp 4.225.000, saya  tidak jadi  membeli Kamera</v>
      </c>
      <c r="C12" s="253"/>
      <c r="D12" s="253"/>
      <c r="E12" s="253"/>
      <c r="F12" s="253"/>
    </row>
    <row r="13" spans="1:10" x14ac:dyDescent="0.25">
      <c r="B13" s="253"/>
      <c r="C13" s="253"/>
      <c r="D13" s="253"/>
      <c r="E13" s="253"/>
      <c r="F13" s="253"/>
    </row>
    <row r="14" spans="1:10" ht="15" customHeight="1" x14ac:dyDescent="0.25"/>
    <row r="15" spans="1:10" ht="15" customHeight="1" x14ac:dyDescent="0.25">
      <c r="A15" s="10" t="b">
        <v>1</v>
      </c>
      <c r="B15" s="169" t="s">
        <v>56</v>
      </c>
    </row>
    <row r="16" spans="1:10" ht="29.25" customHeight="1" x14ac:dyDescent="0.25">
      <c r="B16" s="252" t="str">
        <f>IF(A15=FALSE,"","Fungsi IF dengan persyaratan MEMILIKI UANG MINIMAL Rp "&amp;TEXT(D8,"#.###")&amp;", jika syarat tersebut terpenuhi berencana "&amp;UPPER(J9)&amp;", tetapi jika syarat tidak terpenuhi, "&amp;UPPER(J10))</f>
        <v>Fungsi IF dengan persyaratan MEMILIKI UANG MINIMAL Rp 4.250.000, jika syarat tersebut terpenuhi berencana MEMBELI KAMERA, tetapi jika syarat tidak terpenuhi, TIDAK JADI MEMBELI KAMERA</v>
      </c>
      <c r="C16" s="252"/>
      <c r="D16" s="252"/>
      <c r="E16" s="252"/>
      <c r="F16" s="252"/>
      <c r="G16" s="252"/>
      <c r="H16" s="252"/>
      <c r="I16" s="252"/>
      <c r="J16" s="252"/>
    </row>
    <row r="17" ht="19.5" customHeight="1" x14ac:dyDescent="0.25"/>
  </sheetData>
  <mergeCells count="6">
    <mergeCell ref="B3:H3"/>
    <mergeCell ref="B16:J16"/>
    <mergeCell ref="B12:F13"/>
    <mergeCell ref="C4:D4"/>
    <mergeCell ref="G4:H4"/>
    <mergeCell ref="E4:F4"/>
  </mergeCells>
  <conditionalFormatting sqref="C4:D4">
    <cfRule type="notContainsText" dxfId="16" priority="4" operator="notContains" text="TIDAK">
      <formula>ISERROR(SEARCH("TIDAK",C4))</formula>
    </cfRule>
  </conditionalFormatting>
  <conditionalFormatting sqref="G4:H4">
    <cfRule type="containsText" dxfId="15" priority="2" operator="containsText" text="PERINTAH A">
      <formula>NOT(ISERROR(SEARCH("PERINTAH A",G4)))</formula>
    </cfRule>
  </conditionalFormatting>
  <conditionalFormatting sqref="B16:J16">
    <cfRule type="notContainsBlanks" dxfId="14" priority="1">
      <formula>LEN(TRIM(B16))&gt;0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1</xdr:col>
                    <xdr:colOff>981075</xdr:colOff>
                    <xdr:row>3</xdr:row>
                    <xdr:rowOff>28575</xdr:rowOff>
                  </from>
                  <to>
                    <xdr:col>1</xdr:col>
                    <xdr:colOff>1466850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1</xdr:col>
                    <xdr:colOff>1419225</xdr:colOff>
                    <xdr:row>6</xdr:row>
                    <xdr:rowOff>28575</xdr:rowOff>
                  </from>
                  <to>
                    <xdr:col>2</xdr:col>
                    <xdr:colOff>228600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croll Bar 3">
              <controlPr defaultSize="0" autoPict="0">
                <anchor moveWithCells="1">
                  <from>
                    <xdr:col>1</xdr:col>
                    <xdr:colOff>1419225</xdr:colOff>
                    <xdr:row>7</xdr:row>
                    <xdr:rowOff>19050</xdr:rowOff>
                  </from>
                  <to>
                    <xdr:col>2</xdr:col>
                    <xdr:colOff>228600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Scroll Bar 4">
              <controlPr defaultSize="0" autoPict="0">
                <anchor moveWithCells="1">
                  <from>
                    <xdr:col>1</xdr:col>
                    <xdr:colOff>1419225</xdr:colOff>
                    <xdr:row>8</xdr:row>
                    <xdr:rowOff>19050</xdr:rowOff>
                  </from>
                  <to>
                    <xdr:col>2</xdr:col>
                    <xdr:colOff>228600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0</xdr:col>
                    <xdr:colOff>361950</xdr:colOff>
                    <xdr:row>13</xdr:row>
                    <xdr:rowOff>171450</xdr:rowOff>
                  </from>
                  <to>
                    <xdr:col>1</xdr:col>
                    <xdr:colOff>276225</xdr:colOff>
                    <xdr:row>15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S60"/>
  <sheetViews>
    <sheetView showGridLines="0" topLeftCell="A7" workbookViewId="0">
      <selection activeCell="J26" sqref="J26"/>
    </sheetView>
  </sheetViews>
  <sheetFormatPr defaultRowHeight="15" x14ac:dyDescent="0.25"/>
  <cols>
    <col min="1" max="1" width="5.85546875" style="175" customWidth="1"/>
    <col min="2" max="2" width="5.140625" style="175" customWidth="1"/>
    <col min="3" max="3" width="17.85546875" style="175" customWidth="1"/>
    <col min="4" max="4" width="13.7109375" style="175" customWidth="1"/>
    <col min="5" max="5" width="15.7109375" style="175" customWidth="1"/>
    <col min="6" max="6" width="13.28515625" style="175" customWidth="1"/>
    <col min="7" max="7" width="11.85546875" style="175" customWidth="1"/>
    <col min="8" max="8" width="5.140625" style="175" customWidth="1"/>
    <col min="9" max="9" width="6.7109375" style="175" customWidth="1"/>
    <col min="10" max="10" width="16.28515625" style="175" customWidth="1"/>
    <col min="11" max="11" width="12.7109375" style="175" customWidth="1"/>
    <col min="12" max="12" width="10.42578125" style="175" customWidth="1"/>
    <col min="13" max="13" width="10.5703125" style="175" customWidth="1"/>
    <col min="14" max="14" width="16.7109375" style="175" customWidth="1"/>
    <col min="15" max="15" width="5.85546875" style="175" customWidth="1"/>
    <col min="16" max="16384" width="9.140625" style="175"/>
  </cols>
  <sheetData>
    <row r="1" spans="2:19" ht="19.5" customHeight="1" x14ac:dyDescent="0.25"/>
    <row r="2" spans="2:19" ht="18.75" x14ac:dyDescent="0.25">
      <c r="B2" s="176" t="s">
        <v>229</v>
      </c>
      <c r="C2" s="176"/>
      <c r="D2" s="126"/>
      <c r="E2" s="126"/>
    </row>
    <row r="3" spans="2:19" ht="15" customHeight="1" x14ac:dyDescent="0.25">
      <c r="B3" s="195" t="s">
        <v>14</v>
      </c>
      <c r="C3" s="196" t="s">
        <v>39</v>
      </c>
      <c r="D3" s="196" t="s">
        <v>170</v>
      </c>
      <c r="E3" s="196" t="s">
        <v>171</v>
      </c>
      <c r="F3" s="196" t="s">
        <v>172</v>
      </c>
      <c r="G3" s="195" t="s">
        <v>173</v>
      </c>
      <c r="I3" s="179" t="s">
        <v>230</v>
      </c>
      <c r="J3" s="179"/>
      <c r="L3" s="180" t="s">
        <v>165</v>
      </c>
      <c r="M3" s="232"/>
    </row>
    <row r="4" spans="2:19" ht="15" customHeight="1" x14ac:dyDescent="0.25">
      <c r="B4" s="181">
        <v>1</v>
      </c>
      <c r="C4" s="182" t="s">
        <v>148</v>
      </c>
      <c r="D4" s="182" t="s">
        <v>175</v>
      </c>
      <c r="E4" s="182" t="s">
        <v>49</v>
      </c>
      <c r="F4" s="182" t="s">
        <v>176</v>
      </c>
      <c r="G4" s="183">
        <v>26</v>
      </c>
      <c r="I4" s="197" t="s">
        <v>173</v>
      </c>
      <c r="J4" s="197"/>
      <c r="K4" s="198" t="s">
        <v>231</v>
      </c>
      <c r="L4" s="235" t="str">
        <f>" &lt;&lt;&lt; kriteria 1 dengan posisi range "&amp;ADDRESS(ROW(G4),COLUMN(G4),4)&amp;":"&amp;ADDRESS(ROW(G53),COLUMN(G53),4)</f>
        <v xml:space="preserve"> &lt;&lt;&lt; kriteria 1 dengan posisi range G4:G53</v>
      </c>
      <c r="M4" s="237"/>
      <c r="N4" s="237"/>
      <c r="S4" s="188" t="s">
        <v>176</v>
      </c>
    </row>
    <row r="5" spans="2:19" ht="15" customHeight="1" x14ac:dyDescent="0.25">
      <c r="B5" s="181">
        <v>2</v>
      </c>
      <c r="C5" s="182" t="s">
        <v>178</v>
      </c>
      <c r="D5" s="182" t="s">
        <v>179</v>
      </c>
      <c r="E5" s="182" t="s">
        <v>49</v>
      </c>
      <c r="F5" s="182" t="s">
        <v>180</v>
      </c>
      <c r="G5" s="183">
        <v>27</v>
      </c>
      <c r="H5" s="184">
        <v>1</v>
      </c>
      <c r="I5" s="197" t="s">
        <v>172</v>
      </c>
      <c r="J5" s="197"/>
      <c r="K5" s="186" t="str">
        <f>IF(H5=1,S4,IF(H5=2,S5,IF(H5=3,S6,S7)))</f>
        <v>Produksi</v>
      </c>
      <c r="L5" s="235" t="str">
        <f>" &lt;&lt;&lt; kriteria 2 dengan posisi range "&amp;ADDRESS(ROW(F4),COLUMN(F4),4)&amp;":"&amp;ADDRESS(ROW(F53),COLUMN(F53),4)</f>
        <v xml:space="preserve"> &lt;&lt;&lt; kriteria 2 dengan posisi range F4:F53</v>
      </c>
      <c r="M5" s="237"/>
      <c r="N5" s="237"/>
      <c r="S5" s="188" t="s">
        <v>180</v>
      </c>
    </row>
    <row r="6" spans="2:19" ht="15" customHeight="1" x14ac:dyDescent="0.25">
      <c r="B6" s="181">
        <v>3</v>
      </c>
      <c r="C6" s="182" t="s">
        <v>181</v>
      </c>
      <c r="D6" s="182" t="s">
        <v>179</v>
      </c>
      <c r="E6" s="182" t="s">
        <v>182</v>
      </c>
      <c r="F6" s="182" t="s">
        <v>183</v>
      </c>
      <c r="G6" s="183">
        <v>25</v>
      </c>
      <c r="H6" s="184">
        <v>1</v>
      </c>
      <c r="I6" s="197" t="s">
        <v>170</v>
      </c>
      <c r="J6" s="197"/>
      <c r="K6" s="186" t="str">
        <f>IF(H6=1,"Pria","Wanita")</f>
        <v>Pria</v>
      </c>
      <c r="L6" s="235" t="str">
        <f>" &lt;&lt;&lt; kriteria 3 dengan posisi range "&amp;ADDRESS(ROW(D4),COLUMN(D4),4)&amp;":"&amp;ADDRESS(ROW(D53),COLUMN(D53),4)</f>
        <v xml:space="preserve"> &lt;&lt;&lt; kriteria 3 dengan posisi range D4:D53</v>
      </c>
      <c r="M6" s="237"/>
      <c r="N6" s="237"/>
      <c r="S6" s="188" t="s">
        <v>184</v>
      </c>
    </row>
    <row r="7" spans="2:19" ht="15" customHeight="1" x14ac:dyDescent="0.25">
      <c r="B7" s="181">
        <v>4</v>
      </c>
      <c r="C7" s="182" t="s">
        <v>185</v>
      </c>
      <c r="D7" s="182" t="s">
        <v>175</v>
      </c>
      <c r="E7" s="182" t="s">
        <v>49</v>
      </c>
      <c r="F7" s="182" t="s">
        <v>184</v>
      </c>
      <c r="G7" s="183">
        <v>30</v>
      </c>
      <c r="H7" s="184">
        <v>1</v>
      </c>
      <c r="I7" s="199" t="s">
        <v>177</v>
      </c>
      <c r="J7" s="199"/>
      <c r="K7" s="200" t="str">
        <f>IF(H7=1,S12,IF(H7=2,S13,S14))</f>
        <v>Jakarta</v>
      </c>
      <c r="L7" s="236" t="str">
        <f>" &lt;&lt;&lt; kriteria 4 dengan posisi range "&amp;ADDRESS(ROW(E4),COLUMN(E4),4)&amp;":"&amp;ADDRESS(ROW(E53),COLUMN(E53),4)</f>
        <v xml:space="preserve"> &lt;&lt;&lt; kriteria 4 dengan posisi range E4:E53</v>
      </c>
      <c r="M7" s="238"/>
      <c r="N7" s="238"/>
      <c r="S7" s="175" t="s">
        <v>183</v>
      </c>
    </row>
    <row r="8" spans="2:19" ht="15" customHeight="1" x14ac:dyDescent="0.25">
      <c r="B8" s="181">
        <v>5</v>
      </c>
      <c r="C8" s="182" t="s">
        <v>186</v>
      </c>
      <c r="D8" s="182" t="s">
        <v>175</v>
      </c>
      <c r="E8" s="182" t="s">
        <v>49</v>
      </c>
      <c r="F8" s="182" t="s">
        <v>176</v>
      </c>
      <c r="G8" s="183">
        <v>28</v>
      </c>
      <c r="I8" s="276" t="s">
        <v>165</v>
      </c>
      <c r="J8" s="277"/>
      <c r="K8" s="240">
        <f>COUNTIFS(G4:G53,K4,F4:F53,K5,D4:D53,K6,E4:E53,K7)</f>
        <v>5</v>
      </c>
      <c r="L8" s="203"/>
      <c r="M8" s="203"/>
      <c r="N8" s="203"/>
    </row>
    <row r="9" spans="2:19" ht="15" customHeight="1" x14ac:dyDescent="0.25">
      <c r="B9" s="181">
        <v>6</v>
      </c>
      <c r="C9" s="182" t="s">
        <v>187</v>
      </c>
      <c r="D9" s="182" t="s">
        <v>175</v>
      </c>
      <c r="E9" s="182" t="s">
        <v>49</v>
      </c>
      <c r="F9" s="182" t="s">
        <v>176</v>
      </c>
      <c r="G9" s="183">
        <v>35</v>
      </c>
      <c r="I9" s="278" t="s">
        <v>50</v>
      </c>
      <c r="J9" s="278"/>
      <c r="K9" s="233" t="str">
        <f ca="1">_xlfn.FORMULATEXT(K8)</f>
        <v>=COUNTIFS(G4:G53;K4;F4:F53;K5;D4:D53;K6;E4:E53;K7)</v>
      </c>
      <c r="L9" s="234"/>
      <c r="M9" s="234"/>
      <c r="N9" s="234"/>
      <c r="S9" s="193" t="s">
        <v>175</v>
      </c>
    </row>
    <row r="10" spans="2:19" ht="15" customHeight="1" x14ac:dyDescent="0.25">
      <c r="B10" s="181">
        <v>7</v>
      </c>
      <c r="C10" s="182" t="s">
        <v>188</v>
      </c>
      <c r="D10" s="182" t="s">
        <v>175</v>
      </c>
      <c r="E10" s="182" t="s">
        <v>182</v>
      </c>
      <c r="F10" s="182" t="s">
        <v>183</v>
      </c>
      <c r="G10" s="183">
        <v>28</v>
      </c>
      <c r="I10" s="279" t="str">
        <f>"Jumlah karyawan yang ber"&amp;LOWER(I4)&amp;" "&amp;K4&amp;" tahun, bekerja di "&amp;LOWER(I5)&amp;": "&amp;K5&amp;" dengan "&amp;LOWER(I6)&amp;": "&amp;LOWER(K6)&amp;" pada kantor "&amp;LOWER(I7)&amp;" "&amp;K7&amp;" sebanyak "&amp;K23&amp;" orang."</f>
        <v>Jumlah karyawan yang berusia &lt;30 tahun, bekerja di divisi: Produksi dengan jenis kelamin: pria pada kantor cabang Jakarta sebanyak 5 orang.</v>
      </c>
      <c r="J10" s="279"/>
      <c r="K10" s="279"/>
      <c r="L10" s="279"/>
      <c r="M10" s="279"/>
      <c r="N10" s="279"/>
      <c r="S10" s="193" t="s">
        <v>179</v>
      </c>
    </row>
    <row r="11" spans="2:19" ht="15" customHeight="1" x14ac:dyDescent="0.25">
      <c r="B11" s="181">
        <v>8</v>
      </c>
      <c r="C11" s="182" t="s">
        <v>162</v>
      </c>
      <c r="D11" s="182" t="s">
        <v>175</v>
      </c>
      <c r="E11" s="182" t="s">
        <v>189</v>
      </c>
      <c r="F11" s="182" t="s">
        <v>184</v>
      </c>
      <c r="G11" s="183">
        <v>30</v>
      </c>
      <c r="I11" s="279"/>
      <c r="J11" s="279"/>
      <c r="K11" s="279"/>
      <c r="L11" s="279"/>
      <c r="M11" s="279"/>
      <c r="N11" s="279"/>
    </row>
    <row r="12" spans="2:19" x14ac:dyDescent="0.25">
      <c r="B12" s="181">
        <v>9</v>
      </c>
      <c r="C12" s="182" t="s">
        <v>190</v>
      </c>
      <c r="D12" s="182" t="s">
        <v>175</v>
      </c>
      <c r="E12" s="182" t="s">
        <v>49</v>
      </c>
      <c r="F12" s="182" t="s">
        <v>176</v>
      </c>
      <c r="G12" s="183">
        <v>24</v>
      </c>
      <c r="I12" s="202"/>
      <c r="J12" s="202"/>
      <c r="K12" s="202"/>
      <c r="L12" s="202"/>
      <c r="M12" s="202"/>
      <c r="N12" s="202"/>
      <c r="S12" s="175" t="s">
        <v>49</v>
      </c>
    </row>
    <row r="13" spans="2:19" x14ac:dyDescent="0.25">
      <c r="B13" s="181">
        <v>10</v>
      </c>
      <c r="C13" s="182" t="s">
        <v>151</v>
      </c>
      <c r="D13" s="182" t="s">
        <v>175</v>
      </c>
      <c r="E13" s="182" t="s">
        <v>189</v>
      </c>
      <c r="F13" s="182" t="s">
        <v>180</v>
      </c>
      <c r="G13" s="183">
        <v>27</v>
      </c>
      <c r="I13" s="239" t="s">
        <v>242</v>
      </c>
      <c r="J13" s="192"/>
      <c r="K13" s="192"/>
      <c r="L13" s="192"/>
      <c r="M13" s="192"/>
      <c r="N13" s="192"/>
      <c r="S13" s="175" t="s">
        <v>189</v>
      </c>
    </row>
    <row r="14" spans="2:19" x14ac:dyDescent="0.25">
      <c r="B14" s="181">
        <v>11</v>
      </c>
      <c r="C14" s="182" t="s">
        <v>191</v>
      </c>
      <c r="D14" s="182" t="s">
        <v>179</v>
      </c>
      <c r="E14" s="182" t="s">
        <v>182</v>
      </c>
      <c r="F14" s="182" t="s">
        <v>176</v>
      </c>
      <c r="G14" s="183">
        <v>21</v>
      </c>
      <c r="I14" s="280" t="str">
        <f ca="1">"Data tentang "&amp;I4&amp;", argumen criteria_range1 berada di posisi "&amp;MID(K$9,11,6)&amp;" dengan argumen criteria1 berada pada posisi sel "&amp;MID(K$9,18,2)</f>
        <v>Data tentang Usia, argumen criteria_range1 berada di posisi G4:G53 dengan argumen criteria1 berada pada posisi sel K4</v>
      </c>
      <c r="J14" s="280"/>
      <c r="K14" s="280"/>
      <c r="L14" s="280"/>
      <c r="M14" s="280"/>
      <c r="N14" s="280"/>
      <c r="S14" s="175" t="s">
        <v>182</v>
      </c>
    </row>
    <row r="15" spans="2:19" x14ac:dyDescent="0.25">
      <c r="B15" s="181">
        <v>12</v>
      </c>
      <c r="C15" s="182" t="s">
        <v>87</v>
      </c>
      <c r="D15" s="182" t="s">
        <v>179</v>
      </c>
      <c r="E15" s="182" t="s">
        <v>49</v>
      </c>
      <c r="F15" s="182" t="s">
        <v>176</v>
      </c>
      <c r="G15" s="183">
        <v>24</v>
      </c>
      <c r="I15" s="280"/>
      <c r="J15" s="280"/>
      <c r="K15" s="280"/>
      <c r="L15" s="280"/>
      <c r="M15" s="280"/>
      <c r="N15" s="280"/>
    </row>
    <row r="16" spans="2:19" ht="15" customHeight="1" x14ac:dyDescent="0.25">
      <c r="B16" s="181">
        <v>13</v>
      </c>
      <c r="C16" s="182" t="s">
        <v>192</v>
      </c>
      <c r="D16" s="182" t="s">
        <v>175</v>
      </c>
      <c r="E16" s="182" t="s">
        <v>189</v>
      </c>
      <c r="F16" s="182" t="s">
        <v>183</v>
      </c>
      <c r="G16" s="183">
        <v>28</v>
      </c>
      <c r="I16" s="281" t="str">
        <f ca="1">"Data tentang "&amp;I6&amp;", argumen criteria_range2 berada di posisi "&amp;MID(K$9,21,6)&amp;" dengan argumen criteria2 berada pada posisi sel "&amp;MID(K$9,28,2)</f>
        <v>Data tentang Jenis Kelamin, argumen criteria_range2 berada di posisi F4:F53 dengan argumen criteria2 berada pada posisi sel K5</v>
      </c>
      <c r="J16" s="281"/>
      <c r="K16" s="281"/>
      <c r="L16" s="281"/>
      <c r="M16" s="281"/>
      <c r="N16" s="281"/>
    </row>
    <row r="17" spans="2:14" x14ac:dyDescent="0.25">
      <c r="B17" s="181">
        <v>14</v>
      </c>
      <c r="C17" s="182" t="s">
        <v>193</v>
      </c>
      <c r="D17" s="182" t="s">
        <v>175</v>
      </c>
      <c r="E17" s="182" t="s">
        <v>182</v>
      </c>
      <c r="F17" s="182" t="s">
        <v>183</v>
      </c>
      <c r="G17" s="183">
        <v>31</v>
      </c>
      <c r="I17" s="282"/>
      <c r="J17" s="282"/>
      <c r="K17" s="282"/>
      <c r="L17" s="282"/>
      <c r="M17" s="282"/>
      <c r="N17" s="282"/>
    </row>
    <row r="18" spans="2:14" ht="15" customHeight="1" x14ac:dyDescent="0.25">
      <c r="B18" s="181">
        <v>15</v>
      </c>
      <c r="C18" s="182" t="s">
        <v>194</v>
      </c>
      <c r="D18" s="182" t="s">
        <v>179</v>
      </c>
      <c r="E18" s="182" t="s">
        <v>189</v>
      </c>
      <c r="F18" s="182" t="s">
        <v>184</v>
      </c>
      <c r="G18" s="183">
        <v>29</v>
      </c>
      <c r="I18" s="273" t="str">
        <f ca="1">"Data tentang "&amp;I6&amp;", argumen criteria_range3 berada di posisi "&amp;MID(K$9,31,6)&amp;" dengan argumen criteria3 berada pada posisi sel "&amp;MID(K$9,38,2)</f>
        <v>Data tentang Jenis Kelamin, argumen criteria_range3 berada di posisi D4:D53 dengan argumen criteria3 berada pada posisi sel K6</v>
      </c>
      <c r="J18" s="273"/>
      <c r="K18" s="273"/>
      <c r="L18" s="273"/>
      <c r="M18" s="273"/>
      <c r="N18" s="273"/>
    </row>
    <row r="19" spans="2:14" x14ac:dyDescent="0.25">
      <c r="B19" s="181">
        <v>16</v>
      </c>
      <c r="C19" s="182" t="s">
        <v>195</v>
      </c>
      <c r="D19" s="182" t="s">
        <v>175</v>
      </c>
      <c r="E19" s="182" t="s">
        <v>49</v>
      </c>
      <c r="F19" s="182" t="s">
        <v>176</v>
      </c>
      <c r="G19" s="183">
        <v>25</v>
      </c>
      <c r="I19" s="274"/>
      <c r="J19" s="274"/>
      <c r="K19" s="274"/>
      <c r="L19" s="274"/>
      <c r="M19" s="274"/>
      <c r="N19" s="274"/>
    </row>
    <row r="20" spans="2:14" ht="15" customHeight="1" x14ac:dyDescent="0.25">
      <c r="B20" s="181">
        <v>17</v>
      </c>
      <c r="C20" s="182" t="s">
        <v>196</v>
      </c>
      <c r="D20" s="182" t="s">
        <v>175</v>
      </c>
      <c r="E20" s="182" t="s">
        <v>189</v>
      </c>
      <c r="F20" s="182" t="s">
        <v>176</v>
      </c>
      <c r="G20" s="183">
        <v>24</v>
      </c>
      <c r="I20" s="275" t="str">
        <f ca="1">"Data tentang "&amp;I7&amp;", argumen criteria_range4 berada di posisi "&amp;MID(K$9,41,6)&amp;" dengan argumen criteria4 berada pada posisi sel "&amp;MID(K$9,48,2)</f>
        <v>Data tentang Cabang, argumen criteria_range4 berada di posisi E4:E53 dengan argumen criteria4 berada pada posisi sel K7</v>
      </c>
      <c r="J20" s="275"/>
      <c r="K20" s="275"/>
      <c r="L20" s="275"/>
      <c r="M20" s="275"/>
      <c r="N20" s="275"/>
    </row>
    <row r="21" spans="2:14" x14ac:dyDescent="0.25">
      <c r="B21" s="181">
        <v>18</v>
      </c>
      <c r="C21" s="182" t="s">
        <v>197</v>
      </c>
      <c r="D21" s="182" t="s">
        <v>179</v>
      </c>
      <c r="E21" s="182" t="s">
        <v>189</v>
      </c>
      <c r="F21" s="182" t="s">
        <v>176</v>
      </c>
      <c r="G21" s="183">
        <v>21</v>
      </c>
      <c r="I21" s="275"/>
      <c r="J21" s="275"/>
      <c r="K21" s="275"/>
      <c r="L21" s="275"/>
      <c r="M21" s="275"/>
      <c r="N21" s="275"/>
    </row>
    <row r="22" spans="2:14" x14ac:dyDescent="0.25">
      <c r="B22" s="181">
        <v>19</v>
      </c>
      <c r="C22" s="182" t="s">
        <v>198</v>
      </c>
      <c r="D22" s="182" t="s">
        <v>179</v>
      </c>
      <c r="E22" s="182" t="s">
        <v>182</v>
      </c>
      <c r="F22" s="182" t="s">
        <v>176</v>
      </c>
      <c r="G22" s="183">
        <v>25</v>
      </c>
      <c r="I22" s="192"/>
      <c r="J22" s="192"/>
      <c r="K22" s="192"/>
      <c r="L22" s="192"/>
      <c r="M22" s="192"/>
      <c r="N22" s="192"/>
    </row>
    <row r="23" spans="2:14" ht="15" customHeight="1" x14ac:dyDescent="0.25">
      <c r="B23" s="181">
        <v>20</v>
      </c>
      <c r="C23" s="182" t="s">
        <v>199</v>
      </c>
      <c r="D23" s="182" t="s">
        <v>175</v>
      </c>
      <c r="E23" s="182" t="s">
        <v>182</v>
      </c>
      <c r="F23" s="182" t="s">
        <v>176</v>
      </c>
      <c r="G23" s="183">
        <v>22</v>
      </c>
      <c r="I23" s="276" t="s">
        <v>165</v>
      </c>
      <c r="J23" s="277"/>
      <c r="K23" s="240">
        <f>COUNTIFS(D4:D53,K6,E4:E53,K7,F4:F53,K5,G4:G53,K4)</f>
        <v>5</v>
      </c>
      <c r="L23" s="203"/>
      <c r="M23" s="203"/>
      <c r="N23" s="203"/>
    </row>
    <row r="24" spans="2:14" ht="15" customHeight="1" x14ac:dyDescent="0.25">
      <c r="B24" s="181">
        <v>21</v>
      </c>
      <c r="C24" s="182" t="s">
        <v>200</v>
      </c>
      <c r="D24" s="182" t="s">
        <v>179</v>
      </c>
      <c r="E24" s="182" t="s">
        <v>182</v>
      </c>
      <c r="F24" s="182" t="s">
        <v>176</v>
      </c>
      <c r="G24" s="183">
        <v>23</v>
      </c>
      <c r="I24" s="278" t="s">
        <v>50</v>
      </c>
      <c r="J24" s="278"/>
      <c r="K24" s="233" t="str">
        <f ca="1">_xlfn.FORMULATEXT(K23)</f>
        <v>=COUNTIFS(D4:D53;K6;E4:E53;K7;F4:F53;K5;G4:G53;K4)</v>
      </c>
      <c r="L24" s="234"/>
      <c r="M24" s="234"/>
      <c r="N24" s="234"/>
    </row>
    <row r="25" spans="2:14" x14ac:dyDescent="0.25">
      <c r="B25" s="181">
        <v>22</v>
      </c>
      <c r="C25" s="182" t="s">
        <v>201</v>
      </c>
      <c r="D25" s="182" t="s">
        <v>175</v>
      </c>
      <c r="E25" s="182" t="s">
        <v>189</v>
      </c>
      <c r="F25" s="182" t="s">
        <v>176</v>
      </c>
      <c r="G25" s="183">
        <v>24</v>
      </c>
    </row>
    <row r="26" spans="2:14" x14ac:dyDescent="0.25">
      <c r="B26" s="181">
        <v>23</v>
      </c>
      <c r="C26" s="182" t="s">
        <v>202</v>
      </c>
      <c r="D26" s="182" t="s">
        <v>179</v>
      </c>
      <c r="E26" s="182" t="s">
        <v>189</v>
      </c>
      <c r="F26" s="182" t="s">
        <v>176</v>
      </c>
      <c r="G26" s="183">
        <v>19</v>
      </c>
    </row>
    <row r="27" spans="2:14" x14ac:dyDescent="0.25">
      <c r="B27" s="181">
        <v>24</v>
      </c>
      <c r="C27" s="182" t="s">
        <v>203</v>
      </c>
      <c r="D27" s="182" t="s">
        <v>179</v>
      </c>
      <c r="E27" s="182" t="s">
        <v>49</v>
      </c>
      <c r="F27" s="182" t="s">
        <v>176</v>
      </c>
      <c r="G27" s="183">
        <v>21</v>
      </c>
    </row>
    <row r="28" spans="2:14" x14ac:dyDescent="0.25">
      <c r="B28" s="181">
        <v>25</v>
      </c>
      <c r="C28" s="182" t="s">
        <v>204</v>
      </c>
      <c r="D28" s="182" t="s">
        <v>175</v>
      </c>
      <c r="E28" s="182" t="s">
        <v>189</v>
      </c>
      <c r="F28" s="182" t="s">
        <v>176</v>
      </c>
      <c r="G28" s="183">
        <v>22</v>
      </c>
    </row>
    <row r="29" spans="2:14" x14ac:dyDescent="0.25">
      <c r="B29" s="181">
        <v>26</v>
      </c>
      <c r="C29" s="182" t="s">
        <v>205</v>
      </c>
      <c r="D29" s="182" t="s">
        <v>175</v>
      </c>
      <c r="E29" s="182" t="s">
        <v>189</v>
      </c>
      <c r="F29" s="182" t="s">
        <v>176</v>
      </c>
      <c r="G29" s="183">
        <v>20</v>
      </c>
    </row>
    <row r="30" spans="2:14" x14ac:dyDescent="0.25">
      <c r="B30" s="181">
        <v>27</v>
      </c>
      <c r="C30" s="182" t="s">
        <v>206</v>
      </c>
      <c r="D30" s="182" t="s">
        <v>179</v>
      </c>
      <c r="E30" s="182" t="s">
        <v>182</v>
      </c>
      <c r="F30" s="182" t="s">
        <v>176</v>
      </c>
      <c r="G30" s="183">
        <v>24</v>
      </c>
    </row>
    <row r="31" spans="2:14" x14ac:dyDescent="0.25">
      <c r="B31" s="181">
        <v>28</v>
      </c>
      <c r="C31" s="182" t="s">
        <v>207</v>
      </c>
      <c r="D31" s="182" t="s">
        <v>175</v>
      </c>
      <c r="E31" s="182" t="s">
        <v>189</v>
      </c>
      <c r="F31" s="182" t="s">
        <v>176</v>
      </c>
      <c r="G31" s="183">
        <v>22</v>
      </c>
    </row>
    <row r="32" spans="2:14" x14ac:dyDescent="0.25">
      <c r="B32" s="181">
        <v>29</v>
      </c>
      <c r="C32" s="182" t="s">
        <v>208</v>
      </c>
      <c r="D32" s="182" t="s">
        <v>175</v>
      </c>
      <c r="E32" s="182" t="s">
        <v>189</v>
      </c>
      <c r="F32" s="182" t="s">
        <v>176</v>
      </c>
      <c r="G32" s="183">
        <v>24</v>
      </c>
    </row>
    <row r="33" spans="2:7" x14ac:dyDescent="0.25">
      <c r="B33" s="181">
        <v>30</v>
      </c>
      <c r="C33" s="182" t="s">
        <v>209</v>
      </c>
      <c r="D33" s="182" t="s">
        <v>175</v>
      </c>
      <c r="E33" s="182" t="s">
        <v>182</v>
      </c>
      <c r="F33" s="182" t="s">
        <v>176</v>
      </c>
      <c r="G33" s="183">
        <v>21</v>
      </c>
    </row>
    <row r="34" spans="2:7" x14ac:dyDescent="0.25">
      <c r="B34" s="181">
        <v>31</v>
      </c>
      <c r="C34" s="182" t="s">
        <v>210</v>
      </c>
      <c r="D34" s="182" t="s">
        <v>175</v>
      </c>
      <c r="E34" s="182" t="s">
        <v>182</v>
      </c>
      <c r="F34" s="182" t="s">
        <v>183</v>
      </c>
      <c r="G34" s="183">
        <v>21</v>
      </c>
    </row>
    <row r="35" spans="2:7" x14ac:dyDescent="0.25">
      <c r="B35" s="181">
        <v>32</v>
      </c>
      <c r="C35" s="182" t="s">
        <v>211</v>
      </c>
      <c r="D35" s="182" t="s">
        <v>175</v>
      </c>
      <c r="E35" s="182" t="s">
        <v>189</v>
      </c>
      <c r="F35" s="182" t="s">
        <v>176</v>
      </c>
      <c r="G35" s="183">
        <v>21</v>
      </c>
    </row>
    <row r="36" spans="2:7" x14ac:dyDescent="0.25">
      <c r="B36" s="181">
        <v>33</v>
      </c>
      <c r="C36" s="182" t="s">
        <v>212</v>
      </c>
      <c r="D36" s="182" t="s">
        <v>175</v>
      </c>
      <c r="E36" s="182" t="s">
        <v>189</v>
      </c>
      <c r="F36" s="182" t="s">
        <v>176</v>
      </c>
      <c r="G36" s="183">
        <v>22</v>
      </c>
    </row>
    <row r="37" spans="2:7" x14ac:dyDescent="0.25">
      <c r="B37" s="181">
        <v>34</v>
      </c>
      <c r="C37" s="182" t="s">
        <v>213</v>
      </c>
      <c r="D37" s="182" t="s">
        <v>179</v>
      </c>
      <c r="E37" s="182" t="s">
        <v>189</v>
      </c>
      <c r="F37" s="182" t="s">
        <v>176</v>
      </c>
      <c r="G37" s="183">
        <v>24</v>
      </c>
    </row>
    <row r="38" spans="2:7" x14ac:dyDescent="0.25">
      <c r="B38" s="181">
        <v>35</v>
      </c>
      <c r="C38" s="182" t="s">
        <v>214</v>
      </c>
      <c r="D38" s="182" t="s">
        <v>179</v>
      </c>
      <c r="E38" s="182" t="s">
        <v>182</v>
      </c>
      <c r="F38" s="182" t="s">
        <v>176</v>
      </c>
      <c r="G38" s="183">
        <v>22</v>
      </c>
    </row>
    <row r="39" spans="2:7" x14ac:dyDescent="0.25">
      <c r="B39" s="181">
        <v>36</v>
      </c>
      <c r="C39" s="182" t="s">
        <v>215</v>
      </c>
      <c r="D39" s="182" t="s">
        <v>175</v>
      </c>
      <c r="E39" s="182" t="s">
        <v>189</v>
      </c>
      <c r="F39" s="182" t="s">
        <v>176</v>
      </c>
      <c r="G39" s="183">
        <v>23</v>
      </c>
    </row>
    <row r="40" spans="2:7" x14ac:dyDescent="0.25">
      <c r="B40" s="181">
        <v>37</v>
      </c>
      <c r="C40" s="182" t="s">
        <v>216</v>
      </c>
      <c r="D40" s="182" t="s">
        <v>175</v>
      </c>
      <c r="E40" s="182" t="s">
        <v>182</v>
      </c>
      <c r="F40" s="182" t="s">
        <v>176</v>
      </c>
      <c r="G40" s="183">
        <v>24</v>
      </c>
    </row>
    <row r="41" spans="2:7" x14ac:dyDescent="0.25">
      <c r="B41" s="181">
        <v>38</v>
      </c>
      <c r="C41" s="182" t="s">
        <v>217</v>
      </c>
      <c r="D41" s="182" t="s">
        <v>179</v>
      </c>
      <c r="E41" s="182" t="s">
        <v>49</v>
      </c>
      <c r="F41" s="182" t="s">
        <v>180</v>
      </c>
      <c r="G41" s="183">
        <v>27</v>
      </c>
    </row>
    <row r="42" spans="2:7" x14ac:dyDescent="0.25">
      <c r="B42" s="181">
        <v>39</v>
      </c>
      <c r="C42" s="182" t="s">
        <v>218</v>
      </c>
      <c r="D42" s="182" t="s">
        <v>175</v>
      </c>
      <c r="E42" s="182" t="s">
        <v>49</v>
      </c>
      <c r="F42" s="182" t="s">
        <v>180</v>
      </c>
      <c r="G42" s="183">
        <v>24</v>
      </c>
    </row>
    <row r="43" spans="2:7" x14ac:dyDescent="0.25">
      <c r="B43" s="181">
        <v>40</v>
      </c>
      <c r="C43" s="182" t="s">
        <v>219</v>
      </c>
      <c r="D43" s="182" t="s">
        <v>175</v>
      </c>
      <c r="E43" s="182" t="s">
        <v>49</v>
      </c>
      <c r="F43" s="182" t="s">
        <v>183</v>
      </c>
      <c r="G43" s="183">
        <v>22</v>
      </c>
    </row>
    <row r="44" spans="2:7" x14ac:dyDescent="0.25">
      <c r="B44" s="181">
        <v>41</v>
      </c>
      <c r="C44" s="182" t="s">
        <v>220</v>
      </c>
      <c r="D44" s="182" t="s">
        <v>175</v>
      </c>
      <c r="E44" s="182" t="s">
        <v>49</v>
      </c>
      <c r="F44" s="182" t="s">
        <v>176</v>
      </c>
      <c r="G44" s="183">
        <v>25</v>
      </c>
    </row>
    <row r="45" spans="2:7" x14ac:dyDescent="0.25">
      <c r="B45" s="181">
        <v>42</v>
      </c>
      <c r="C45" s="182" t="s">
        <v>221</v>
      </c>
      <c r="D45" s="182" t="s">
        <v>175</v>
      </c>
      <c r="E45" s="182" t="s">
        <v>189</v>
      </c>
      <c r="F45" s="182" t="s">
        <v>176</v>
      </c>
      <c r="G45" s="183">
        <v>24</v>
      </c>
    </row>
    <row r="46" spans="2:7" x14ac:dyDescent="0.25">
      <c r="B46" s="181">
        <v>43</v>
      </c>
      <c r="C46" s="182" t="s">
        <v>222</v>
      </c>
      <c r="D46" s="182" t="s">
        <v>179</v>
      </c>
      <c r="E46" s="182" t="s">
        <v>182</v>
      </c>
      <c r="F46" s="182" t="s">
        <v>180</v>
      </c>
      <c r="G46" s="183">
        <v>28</v>
      </c>
    </row>
    <row r="47" spans="2:7" x14ac:dyDescent="0.25">
      <c r="B47" s="181">
        <v>44</v>
      </c>
      <c r="C47" s="182" t="s">
        <v>223</v>
      </c>
      <c r="D47" s="182" t="s">
        <v>179</v>
      </c>
      <c r="E47" s="182" t="s">
        <v>49</v>
      </c>
      <c r="F47" s="182" t="s">
        <v>183</v>
      </c>
      <c r="G47" s="183">
        <v>28</v>
      </c>
    </row>
    <row r="48" spans="2:7" x14ac:dyDescent="0.25">
      <c r="B48" s="181">
        <v>45</v>
      </c>
      <c r="C48" s="182" t="s">
        <v>224</v>
      </c>
      <c r="D48" s="182" t="s">
        <v>179</v>
      </c>
      <c r="E48" s="182" t="s">
        <v>49</v>
      </c>
      <c r="F48" s="182" t="s">
        <v>183</v>
      </c>
      <c r="G48" s="183">
        <v>29</v>
      </c>
    </row>
    <row r="49" spans="2:7" x14ac:dyDescent="0.25">
      <c r="B49" s="181">
        <v>46</v>
      </c>
      <c r="C49" s="182" t="s">
        <v>225</v>
      </c>
      <c r="D49" s="182" t="s">
        <v>175</v>
      </c>
      <c r="E49" s="182" t="s">
        <v>182</v>
      </c>
      <c r="F49" s="182" t="s">
        <v>176</v>
      </c>
      <c r="G49" s="183">
        <v>36</v>
      </c>
    </row>
    <row r="50" spans="2:7" x14ac:dyDescent="0.25">
      <c r="B50" s="181">
        <v>47</v>
      </c>
      <c r="C50" s="182" t="s">
        <v>226</v>
      </c>
      <c r="D50" s="182" t="s">
        <v>179</v>
      </c>
      <c r="E50" s="182" t="s">
        <v>189</v>
      </c>
      <c r="F50" s="182" t="s">
        <v>180</v>
      </c>
      <c r="G50" s="183">
        <v>28</v>
      </c>
    </row>
    <row r="51" spans="2:7" x14ac:dyDescent="0.25">
      <c r="B51" s="181">
        <v>48</v>
      </c>
      <c r="C51" s="182" t="s">
        <v>227</v>
      </c>
      <c r="D51" s="182" t="s">
        <v>175</v>
      </c>
      <c r="E51" s="182" t="s">
        <v>49</v>
      </c>
      <c r="F51" s="182" t="s">
        <v>176</v>
      </c>
      <c r="G51" s="183">
        <v>30</v>
      </c>
    </row>
    <row r="52" spans="2:7" x14ac:dyDescent="0.25">
      <c r="B52" s="181">
        <v>49</v>
      </c>
      <c r="C52" s="182" t="s">
        <v>200</v>
      </c>
      <c r="D52" s="182" t="s">
        <v>179</v>
      </c>
      <c r="E52" s="182" t="s">
        <v>189</v>
      </c>
      <c r="F52" s="182" t="s">
        <v>183</v>
      </c>
      <c r="G52" s="183">
        <v>29</v>
      </c>
    </row>
    <row r="53" spans="2:7" ht="15" customHeight="1" x14ac:dyDescent="0.25">
      <c r="B53" s="181">
        <v>50</v>
      </c>
      <c r="C53" s="182" t="s">
        <v>228</v>
      </c>
      <c r="D53" s="182" t="s">
        <v>179</v>
      </c>
      <c r="E53" s="182" t="s">
        <v>49</v>
      </c>
      <c r="F53" s="182" t="s">
        <v>176</v>
      </c>
      <c r="G53" s="183">
        <v>25</v>
      </c>
    </row>
    <row r="54" spans="2:7" ht="19.5" customHeight="1" x14ac:dyDescent="0.25">
      <c r="B54" s="194"/>
      <c r="C54" s="194"/>
      <c r="D54" s="194"/>
      <c r="E54" s="194"/>
      <c r="F54" s="194"/>
      <c r="G54" s="194"/>
    </row>
    <row r="55" spans="2:7" ht="15" customHeight="1" x14ac:dyDescent="0.25">
      <c r="B55" s="194"/>
      <c r="C55" s="194"/>
    </row>
    <row r="56" spans="2:7" ht="15" customHeight="1" x14ac:dyDescent="0.25">
      <c r="B56" s="194"/>
    </row>
    <row r="57" spans="2:7" ht="15" customHeight="1" x14ac:dyDescent="0.25"/>
    <row r="58" spans="2:7" ht="15" customHeight="1" x14ac:dyDescent="0.25"/>
    <row r="59" spans="2:7" ht="15" customHeight="1" x14ac:dyDescent="0.25"/>
    <row r="60" spans="2:7" ht="18" customHeight="1" x14ac:dyDescent="0.25"/>
  </sheetData>
  <mergeCells count="9">
    <mergeCell ref="I18:N19"/>
    <mergeCell ref="I20:N21"/>
    <mergeCell ref="I23:J23"/>
    <mergeCell ref="I24:J24"/>
    <mergeCell ref="I8:J8"/>
    <mergeCell ref="I10:N11"/>
    <mergeCell ref="I9:J9"/>
    <mergeCell ref="I14:N15"/>
    <mergeCell ref="I16:N17"/>
  </mergeCell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3729" r:id="rId4" name="Scroll Bar 1">
              <controlPr defaultSize="0" autoPict="0">
                <anchor moveWithCells="1">
                  <from>
                    <xdr:col>9</xdr:col>
                    <xdr:colOff>552450</xdr:colOff>
                    <xdr:row>5</xdr:row>
                    <xdr:rowOff>0</xdr:rowOff>
                  </from>
                  <to>
                    <xdr:col>9</xdr:col>
                    <xdr:colOff>1038225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0" r:id="rId5" name="Scroll Bar 2">
              <controlPr defaultSize="0" autoPict="0">
                <anchor moveWithCells="1">
                  <from>
                    <xdr:col>9</xdr:col>
                    <xdr:colOff>552450</xdr:colOff>
                    <xdr:row>4</xdr:row>
                    <xdr:rowOff>0</xdr:rowOff>
                  </from>
                  <to>
                    <xdr:col>9</xdr:col>
                    <xdr:colOff>1038225</xdr:colOff>
                    <xdr:row>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1" r:id="rId6" name="Scroll Bar 3">
              <controlPr defaultSize="0" autoPict="0">
                <anchor moveWithCells="1">
                  <from>
                    <xdr:col>9</xdr:col>
                    <xdr:colOff>552450</xdr:colOff>
                    <xdr:row>6</xdr:row>
                    <xdr:rowOff>0</xdr:rowOff>
                  </from>
                  <to>
                    <xdr:col>9</xdr:col>
                    <xdr:colOff>1038225</xdr:colOff>
                    <xdr:row>6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12"/>
  <sheetViews>
    <sheetView showGridLines="0" workbookViewId="0">
      <selection activeCell="L15" sqref="L15"/>
    </sheetView>
  </sheetViews>
  <sheetFormatPr defaultRowHeight="15" x14ac:dyDescent="0.25"/>
  <cols>
    <col min="1" max="1" width="5.85546875" style="1" customWidth="1"/>
    <col min="2" max="2" width="9.140625" style="1"/>
    <col min="3" max="3" width="15.5703125" style="1" customWidth="1"/>
    <col min="4" max="4" width="15" style="1" customWidth="1"/>
    <col min="5" max="5" width="9.140625" style="1"/>
    <col min="6" max="10" width="2.7109375" style="241" customWidth="1"/>
    <col min="11" max="11" width="5.85546875" style="1" customWidth="1"/>
    <col min="12" max="16384" width="9.140625" style="1"/>
  </cols>
  <sheetData>
    <row r="1" spans="2:11" ht="19.5" customHeight="1" x14ac:dyDescent="0.25"/>
    <row r="2" spans="2:11" ht="18.75" x14ac:dyDescent="0.25">
      <c r="B2" s="38" t="s">
        <v>243</v>
      </c>
    </row>
    <row r="3" spans="2:11" ht="16.5" customHeight="1" x14ac:dyDescent="0.25">
      <c r="B3" s="93" t="s">
        <v>244</v>
      </c>
      <c r="C3" s="94"/>
      <c r="D3" s="6" t="s">
        <v>247</v>
      </c>
      <c r="E3" s="242"/>
      <c r="F3" s="248" t="s">
        <v>246</v>
      </c>
      <c r="G3" s="243"/>
      <c r="H3" s="243"/>
      <c r="I3" s="243"/>
      <c r="J3" s="243"/>
    </row>
    <row r="4" spans="2:11" ht="16.5" customHeight="1" x14ac:dyDescent="0.25">
      <c r="B4" s="93" t="s">
        <v>245</v>
      </c>
      <c r="C4" s="94"/>
      <c r="D4" s="6">
        <v>5</v>
      </c>
      <c r="E4" s="242"/>
      <c r="F4" s="244">
        <v>1</v>
      </c>
      <c r="G4" s="244">
        <f>IF(F4&lt;$D4,F4+1,"")</f>
        <v>2</v>
      </c>
      <c r="H4" s="244">
        <f t="shared" ref="H4:K4" si="0">IF(G4&lt;$D4,G4+1,"")</f>
        <v>3</v>
      </c>
      <c r="I4" s="244">
        <f t="shared" si="0"/>
        <v>4</v>
      </c>
      <c r="J4" s="244">
        <f t="shared" si="0"/>
        <v>5</v>
      </c>
      <c r="K4" s="1" t="str">
        <f t="shared" si="0"/>
        <v/>
      </c>
    </row>
    <row r="5" spans="2:11" x14ac:dyDescent="0.25">
      <c r="B5" s="95" t="s">
        <v>40</v>
      </c>
      <c r="C5" s="96"/>
      <c r="D5" s="13" t="str">
        <f>LEFT(D3,D4)</f>
        <v>JOGJA</v>
      </c>
      <c r="E5" s="245"/>
      <c r="F5" s="246" t="str">
        <f>LEFT(D5)</f>
        <v>J</v>
      </c>
      <c r="G5" s="246" t="str">
        <f>IF(G4="","",MID($D3,G4,1))</f>
        <v>O</v>
      </c>
      <c r="H5" s="246" t="str">
        <f t="shared" ref="H5:J5" si="1">IF(H4="","",MID($D3,H4,1))</f>
        <v>G</v>
      </c>
      <c r="I5" s="246" t="str">
        <f t="shared" si="1"/>
        <v>J</v>
      </c>
      <c r="J5" s="246" t="str">
        <f t="shared" si="1"/>
        <v>A</v>
      </c>
    </row>
    <row r="6" spans="2:11" x14ac:dyDescent="0.25">
      <c r="B6" s="283" t="str">
        <f>"Teks "&amp;D3&amp;" jika diambil sebanyak "&amp;D4&amp;" karakter mulai dari posisi paling kiri hasilnya "&amp;D5</f>
        <v>Teks JOGJAKARTA jika diambil sebanyak 5 karakter mulai dari posisi paling kiri hasilnya JOGJA</v>
      </c>
      <c r="C6" s="283"/>
      <c r="D6" s="283"/>
      <c r="E6" s="283"/>
      <c r="F6" s="283"/>
      <c r="G6" s="283"/>
      <c r="H6" s="283"/>
      <c r="I6" s="283"/>
      <c r="J6" s="283"/>
    </row>
    <row r="7" spans="2:11" x14ac:dyDescent="0.25">
      <c r="B7" s="283"/>
      <c r="C7" s="283"/>
      <c r="D7" s="283"/>
      <c r="E7" s="283"/>
      <c r="F7" s="283"/>
      <c r="G7" s="283"/>
      <c r="H7" s="283"/>
      <c r="I7" s="283"/>
      <c r="J7" s="283"/>
    </row>
    <row r="8" spans="2:11" ht="19.5" customHeight="1" x14ac:dyDescent="0.25">
      <c r="B8" s="284" t="s">
        <v>249</v>
      </c>
      <c r="C8" s="284"/>
      <c r="D8" s="284"/>
      <c r="E8" s="284"/>
      <c r="F8" s="284"/>
      <c r="G8" s="284"/>
      <c r="H8" s="284"/>
      <c r="I8" s="284"/>
      <c r="J8" s="284"/>
    </row>
    <row r="9" spans="2:11" ht="15" customHeight="1" x14ac:dyDescent="0.25">
      <c r="B9" s="283" t="str">
        <f ca="1">_xlfn.FORMULATEXT(D5)&amp;", artinya posisi teks "&amp;D3&amp;" berada pada sel "&amp;ADDRESS(ROW(D3),COLUMN(D3),4)&amp;", jumlah karakter yang diambil dalam kasus ini "&amp;D4&amp;", terletak pada alamat sel "&amp;ADDRESS(ROW(D4),COLUMN(D4),4)</f>
        <v>=LEFT(D3;D4), artinya posisi teks JOGJAKARTA berada pada sel D3, jumlah karakter yang diambil dalam kasus ini 5, terletak pada alamat sel D4</v>
      </c>
      <c r="C9" s="283"/>
      <c r="D9" s="283"/>
      <c r="E9" s="283"/>
      <c r="F9" s="283"/>
      <c r="G9" s="283"/>
      <c r="H9" s="283"/>
      <c r="I9" s="283"/>
      <c r="J9" s="283"/>
    </row>
    <row r="10" spans="2:11" x14ac:dyDescent="0.25">
      <c r="B10" s="283"/>
      <c r="C10" s="283"/>
      <c r="D10" s="283"/>
      <c r="E10" s="283"/>
      <c r="F10" s="283"/>
      <c r="G10" s="283"/>
      <c r="H10" s="283"/>
      <c r="I10" s="283"/>
      <c r="J10" s="283"/>
    </row>
    <row r="11" spans="2:11" x14ac:dyDescent="0.25">
      <c r="B11" s="283"/>
      <c r="C11" s="283"/>
      <c r="D11" s="283"/>
      <c r="E11" s="283"/>
      <c r="F11" s="283"/>
      <c r="G11" s="283"/>
      <c r="H11" s="283"/>
      <c r="I11" s="283"/>
      <c r="J11" s="283"/>
    </row>
    <row r="12" spans="2:11" ht="19.5" customHeight="1" x14ac:dyDescent="0.25"/>
  </sheetData>
  <mergeCells count="3">
    <mergeCell ref="B6:J7"/>
    <mergeCell ref="B9:J11"/>
    <mergeCell ref="B8:J8"/>
  </mergeCells>
  <conditionalFormatting sqref="F5:J5">
    <cfRule type="notContainsBlanks" dxfId="2" priority="1">
      <formula>LEN(TRIM(F5))&gt;0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6801" r:id="rId3" name="Scroll Bar 1">
              <controlPr defaultSize="0" autoPict="0">
                <anchor moveWithCells="1">
                  <from>
                    <xdr:col>2</xdr:col>
                    <xdr:colOff>485775</xdr:colOff>
                    <xdr:row>3</xdr:row>
                    <xdr:rowOff>28575</xdr:rowOff>
                  </from>
                  <to>
                    <xdr:col>2</xdr:col>
                    <xdr:colOff>971550</xdr:colOff>
                    <xdr:row>3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2"/>
  <sheetViews>
    <sheetView showGridLines="0" workbookViewId="0">
      <selection activeCell="B9" sqref="B9:J11"/>
    </sheetView>
  </sheetViews>
  <sheetFormatPr defaultRowHeight="15" x14ac:dyDescent="0.25"/>
  <cols>
    <col min="1" max="1" width="5.85546875" style="1" customWidth="1"/>
    <col min="2" max="2" width="9.140625" style="1"/>
    <col min="3" max="3" width="15.5703125" style="1" customWidth="1"/>
    <col min="4" max="4" width="14" style="1" customWidth="1"/>
    <col min="5" max="5" width="9.140625" style="1"/>
    <col min="6" max="10" width="2.7109375" style="241" customWidth="1"/>
    <col min="11" max="11" width="5.85546875" style="1" customWidth="1"/>
    <col min="12" max="16384" width="9.140625" style="1"/>
  </cols>
  <sheetData>
    <row r="1" spans="2:10" ht="19.5" customHeight="1" x14ac:dyDescent="0.25"/>
    <row r="2" spans="2:10" ht="18.75" x14ac:dyDescent="0.25">
      <c r="B2" s="38" t="s">
        <v>248</v>
      </c>
    </row>
    <row r="3" spans="2:10" ht="16.5" customHeight="1" x14ac:dyDescent="0.25">
      <c r="B3" s="93" t="s">
        <v>244</v>
      </c>
      <c r="C3" s="94"/>
      <c r="D3" s="6" t="s">
        <v>247</v>
      </c>
      <c r="E3" s="242"/>
      <c r="G3" s="243"/>
      <c r="H3" s="243"/>
      <c r="I3" s="243"/>
      <c r="J3" s="249" t="s">
        <v>246</v>
      </c>
    </row>
    <row r="4" spans="2:10" ht="16.5" customHeight="1" x14ac:dyDescent="0.25">
      <c r="B4" s="93" t="s">
        <v>245</v>
      </c>
      <c r="C4" s="94"/>
      <c r="D4" s="6">
        <v>5</v>
      </c>
      <c r="E4" s="242"/>
      <c r="F4" s="244">
        <f t="shared" ref="F4:H4" si="0">IF(G4&lt;$D4,G4+1,"")</f>
        <v>5</v>
      </c>
      <c r="G4" s="244">
        <f t="shared" si="0"/>
        <v>4</v>
      </c>
      <c r="H4" s="244">
        <f t="shared" si="0"/>
        <v>3</v>
      </c>
      <c r="I4" s="244">
        <f>IF(J4&lt;$D4,J4+1,"")</f>
        <v>2</v>
      </c>
      <c r="J4" s="244">
        <v>1</v>
      </c>
    </row>
    <row r="5" spans="2:10" x14ac:dyDescent="0.25">
      <c r="B5" s="95" t="s">
        <v>40</v>
      </c>
      <c r="C5" s="96"/>
      <c r="D5" s="13" t="str">
        <f>RIGHT(D3,D4)</f>
        <v>KARTA</v>
      </c>
      <c r="E5" s="245"/>
      <c r="F5" s="246" t="str">
        <f t="shared" ref="F5:H5" si="1">IF(F4="","",MID($D5,$D4-G4,1))</f>
        <v>K</v>
      </c>
      <c r="G5" s="246" t="str">
        <f t="shared" si="1"/>
        <v>A</v>
      </c>
      <c r="H5" s="246" t="str">
        <f t="shared" si="1"/>
        <v>R</v>
      </c>
      <c r="I5" s="246" t="str">
        <f>IF(I4="","",MID($D5,$D4-J4,1))</f>
        <v>T</v>
      </c>
      <c r="J5" s="246" t="str">
        <f>IF(J4="","",RIGHT(D3))</f>
        <v>A</v>
      </c>
    </row>
    <row r="6" spans="2:10" x14ac:dyDescent="0.25">
      <c r="B6" s="283" t="str">
        <f>"Teks "&amp;D3&amp;" jika diambil sebanyak "&amp;D4&amp;" karakter mulai dari posisi paling kanan hasilnya "&amp;D5</f>
        <v>Teks JOGJAKARTA jika diambil sebanyak 5 karakter mulai dari posisi paling kanan hasilnya KARTA</v>
      </c>
      <c r="C6" s="283"/>
      <c r="D6" s="283"/>
      <c r="E6" s="283"/>
      <c r="F6" s="283"/>
      <c r="G6" s="283"/>
      <c r="H6" s="283"/>
      <c r="I6" s="283"/>
      <c r="J6" s="283"/>
    </row>
    <row r="7" spans="2:10" x14ac:dyDescent="0.25">
      <c r="B7" s="283"/>
      <c r="C7" s="283"/>
      <c r="D7" s="283"/>
      <c r="E7" s="283"/>
      <c r="F7" s="283"/>
      <c r="G7" s="283"/>
      <c r="H7" s="283"/>
      <c r="I7" s="283"/>
      <c r="J7" s="283"/>
    </row>
    <row r="8" spans="2:10" ht="19.5" customHeight="1" x14ac:dyDescent="0.25">
      <c r="B8" s="284" t="s">
        <v>250</v>
      </c>
      <c r="C8" s="284"/>
      <c r="D8" s="284"/>
      <c r="E8" s="284"/>
      <c r="F8" s="284"/>
      <c r="G8" s="284"/>
      <c r="H8" s="284"/>
      <c r="I8" s="284"/>
      <c r="J8" s="284"/>
    </row>
    <row r="9" spans="2:10" x14ac:dyDescent="0.25">
      <c r="B9" s="283" t="str">
        <f ca="1">_xlfn.FORMULATEXT(D5)&amp;", artinya posisi teks "&amp;D3&amp;" berada pada sel "&amp;ADDRESS(ROW(D3),COLUMN(D3),4)&amp;", jumlah karakter yang diambil dalam kasus ini "&amp;D4&amp;", terletak pada alamat sel "&amp;ADDRESS(ROW(D4),COLUMN(D4),4)</f>
        <v>=RIGHT(D3;D4), artinya posisi teks JOGJAKARTA berada pada sel D3, jumlah karakter yang diambil dalam kasus ini 5, terletak pada alamat sel D4</v>
      </c>
      <c r="C9" s="283"/>
      <c r="D9" s="283"/>
      <c r="E9" s="283"/>
      <c r="F9" s="283"/>
      <c r="G9" s="283"/>
      <c r="H9" s="283"/>
      <c r="I9" s="283"/>
      <c r="J9" s="283"/>
    </row>
    <row r="10" spans="2:10" x14ac:dyDescent="0.25">
      <c r="B10" s="283"/>
      <c r="C10" s="283"/>
      <c r="D10" s="283"/>
      <c r="E10" s="283"/>
      <c r="F10" s="283"/>
      <c r="G10" s="283"/>
      <c r="H10" s="283"/>
      <c r="I10" s="283"/>
      <c r="J10" s="283"/>
    </row>
    <row r="11" spans="2:10" x14ac:dyDescent="0.25">
      <c r="B11" s="283"/>
      <c r="C11" s="283"/>
      <c r="D11" s="283"/>
      <c r="E11" s="283"/>
      <c r="F11" s="283"/>
      <c r="G11" s="283"/>
      <c r="H11" s="283"/>
      <c r="I11" s="283"/>
      <c r="J11" s="283"/>
    </row>
    <row r="12" spans="2:10" ht="19.5" customHeight="1" x14ac:dyDescent="0.25"/>
  </sheetData>
  <mergeCells count="3">
    <mergeCell ref="B6:J7"/>
    <mergeCell ref="B8:J8"/>
    <mergeCell ref="B9:J11"/>
  </mergeCells>
  <conditionalFormatting sqref="F5:J5">
    <cfRule type="notContainsBlanks" dxfId="1" priority="1">
      <formula>LEN(TRIM(F5))&gt;0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7825" r:id="rId3" name="Scroll Bar 1">
              <controlPr defaultSize="0" autoPict="0">
                <anchor moveWithCells="1">
                  <from>
                    <xdr:col>2</xdr:col>
                    <xdr:colOff>485775</xdr:colOff>
                    <xdr:row>3</xdr:row>
                    <xdr:rowOff>28575</xdr:rowOff>
                  </from>
                  <to>
                    <xdr:col>2</xdr:col>
                    <xdr:colOff>971550</xdr:colOff>
                    <xdr:row>3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13"/>
  <sheetViews>
    <sheetView showGridLines="0" tabSelected="1" workbookViewId="0">
      <selection activeCell="B10" sqref="B10:K12"/>
    </sheetView>
  </sheetViews>
  <sheetFormatPr defaultRowHeight="15" x14ac:dyDescent="0.25"/>
  <cols>
    <col min="1" max="1" width="5.85546875" style="1" customWidth="1"/>
    <col min="2" max="2" width="9.140625" style="1"/>
    <col min="3" max="3" width="15.5703125" style="1" customWidth="1"/>
    <col min="4" max="4" width="14.7109375" style="1" customWidth="1"/>
    <col min="5" max="5" width="9.140625" style="1"/>
    <col min="6" max="10" width="2.7109375" style="241" customWidth="1"/>
    <col min="11" max="11" width="10.7109375" style="1" customWidth="1"/>
    <col min="12" max="12" width="5.85546875" style="1" customWidth="1"/>
    <col min="13" max="16384" width="9.140625" style="1"/>
  </cols>
  <sheetData>
    <row r="1" spans="2:11" ht="19.5" customHeight="1" x14ac:dyDescent="0.25"/>
    <row r="2" spans="2:11" ht="18.75" x14ac:dyDescent="0.25">
      <c r="B2" s="38" t="s">
        <v>251</v>
      </c>
    </row>
    <row r="3" spans="2:11" ht="16.5" customHeight="1" x14ac:dyDescent="0.25">
      <c r="B3" s="93" t="s">
        <v>244</v>
      </c>
      <c r="C3" s="94"/>
      <c r="D3" s="6" t="s">
        <v>247</v>
      </c>
      <c r="E3" s="242"/>
      <c r="F3" s="1"/>
      <c r="G3" s="243"/>
      <c r="H3" s="243"/>
      <c r="I3" s="243"/>
      <c r="J3" s="1"/>
    </row>
    <row r="4" spans="2:11" ht="16.5" customHeight="1" x14ac:dyDescent="0.25">
      <c r="B4" s="93" t="s">
        <v>252</v>
      </c>
      <c r="C4" s="94"/>
      <c r="D4" s="6">
        <v>7</v>
      </c>
      <c r="E4" s="242"/>
      <c r="F4" s="250" t="s">
        <v>246</v>
      </c>
      <c r="G4" s="243"/>
      <c r="H4" s="243"/>
      <c r="I4" s="243"/>
      <c r="J4" s="247"/>
    </row>
    <row r="5" spans="2:11" ht="16.5" customHeight="1" x14ac:dyDescent="0.25">
      <c r="B5" s="93" t="s">
        <v>245</v>
      </c>
      <c r="C5" s="94"/>
      <c r="D5" s="6">
        <v>4</v>
      </c>
      <c r="E5" s="242"/>
      <c r="F5" s="244">
        <f>D4</f>
        <v>7</v>
      </c>
      <c r="G5" s="244">
        <f>IF(COUNT($F5:F5)&lt;$D5,F5+1,"")</f>
        <v>8</v>
      </c>
      <c r="H5" s="244">
        <f>IF(COUNT($F5:G5)&lt;$D5,G5+1,"")</f>
        <v>9</v>
      </c>
      <c r="I5" s="244">
        <f>IF(COUNT($F5:H5)&lt;$D5,H5+1,"")</f>
        <v>10</v>
      </c>
      <c r="J5" s="244" t="str">
        <f>IF(COUNT($F5:I5)&lt;$D5,I5+1,"")</f>
        <v/>
      </c>
    </row>
    <row r="6" spans="2:11" x14ac:dyDescent="0.25">
      <c r="B6" s="93" t="s">
        <v>40</v>
      </c>
      <c r="C6" s="94"/>
      <c r="D6" s="6" t="str">
        <f>MID(D3,D4,D5)</f>
        <v>ARTA</v>
      </c>
      <c r="E6" s="242"/>
      <c r="F6" s="243" t="str">
        <f>IF(F5="","",MID($D3,F5,1))</f>
        <v>A</v>
      </c>
      <c r="G6" s="243" t="str">
        <f t="shared" ref="G6:J6" si="0">IF(G5="","",MID($D3,G5,1))</f>
        <v>R</v>
      </c>
      <c r="H6" s="243" t="str">
        <f t="shared" si="0"/>
        <v>T</v>
      </c>
      <c r="I6" s="243" t="str">
        <f t="shared" si="0"/>
        <v>A</v>
      </c>
      <c r="J6" s="243" t="str">
        <f t="shared" si="0"/>
        <v/>
      </c>
    </row>
    <row r="7" spans="2:11" ht="15" customHeight="1" x14ac:dyDescent="0.25">
      <c r="B7" s="285" t="str">
        <f>"Teks "&amp;D3&amp;" jika dimulai dari posisi awal ke-"&amp;D4&amp;" diambil sebanyak "&amp;D5&amp;" karakter, hasilnya "&amp;D6&amp;" (posisi ke-"&amp;F5&amp;" s.d "&amp;MAX(F5:J5)&amp;")"</f>
        <v>Teks JOGJAKARTA jika dimulai dari posisi awal ke-7 diambil sebanyak 4 karakter, hasilnya ARTA (posisi ke-7 s.d 10)</v>
      </c>
      <c r="C7" s="285"/>
      <c r="D7" s="285"/>
      <c r="E7" s="285"/>
      <c r="F7" s="285"/>
      <c r="G7" s="285"/>
      <c r="H7" s="285"/>
      <c r="I7" s="285"/>
      <c r="J7" s="285"/>
      <c r="K7" s="285"/>
    </row>
    <row r="8" spans="2:11" x14ac:dyDescent="0.25">
      <c r="B8" s="286"/>
      <c r="C8" s="286"/>
      <c r="D8" s="286"/>
      <c r="E8" s="286"/>
      <c r="F8" s="286"/>
      <c r="G8" s="286"/>
      <c r="H8" s="286"/>
      <c r="I8" s="286"/>
      <c r="J8" s="286"/>
      <c r="K8" s="286"/>
    </row>
    <row r="9" spans="2:11" ht="19.5" customHeight="1" x14ac:dyDescent="0.25">
      <c r="B9" s="284" t="s">
        <v>253</v>
      </c>
      <c r="C9" s="284"/>
      <c r="D9" s="284"/>
      <c r="E9" s="284"/>
      <c r="F9" s="284"/>
      <c r="G9" s="284"/>
      <c r="H9" s="284"/>
      <c r="I9" s="284"/>
      <c r="J9" s="284"/>
      <c r="K9" s="284"/>
    </row>
    <row r="10" spans="2:11" ht="15" customHeight="1" x14ac:dyDescent="0.25">
      <c r="B10" s="283" t="str">
        <f ca="1">_xlfn.FORMULATEXT(D6)&amp;", artinya posisi teks "&amp;D3&amp;" berada pada alamat sel "&amp;ADDRESS(ROW(D3),COLUMN(D3),4)&amp;" diambil mulai dari posisi ke-"&amp;D4&amp;" (sel "&amp;ADDRESS(ROW(D4),COLUMN(D4),4)&amp;"), jumlah karakter yang diambil sebanyak "&amp;D5&amp;", (alamat sel "&amp;ADDRESS(ROW(D5),COLUMN(D5),4)&amp;")"</f>
        <v>=MID(D3;D4;D5), artinya posisi teks JOGJAKARTA berada pada alamat sel D3 diambil mulai dari posisi ke-7 (sel D4), jumlah karakter yang diambil sebanyak 4, (alamat sel D5)</v>
      </c>
      <c r="C10" s="283"/>
      <c r="D10" s="283"/>
      <c r="E10" s="283"/>
      <c r="F10" s="283"/>
      <c r="G10" s="283"/>
      <c r="H10" s="283"/>
      <c r="I10" s="283"/>
      <c r="J10" s="283"/>
      <c r="K10" s="283"/>
    </row>
    <row r="11" spans="2:11" x14ac:dyDescent="0.25">
      <c r="B11" s="283"/>
      <c r="C11" s="283"/>
      <c r="D11" s="283"/>
      <c r="E11" s="283"/>
      <c r="F11" s="283"/>
      <c r="G11" s="283"/>
      <c r="H11" s="283"/>
      <c r="I11" s="283"/>
      <c r="J11" s="283"/>
      <c r="K11" s="283"/>
    </row>
    <row r="12" spans="2:11" x14ac:dyDescent="0.25">
      <c r="B12" s="283"/>
      <c r="C12" s="283"/>
      <c r="D12" s="283"/>
      <c r="E12" s="283"/>
      <c r="F12" s="283"/>
      <c r="G12" s="283"/>
      <c r="H12" s="283"/>
      <c r="I12" s="283"/>
      <c r="J12" s="283"/>
      <c r="K12" s="283"/>
    </row>
    <row r="13" spans="2:11" ht="19.5" customHeight="1" x14ac:dyDescent="0.25"/>
  </sheetData>
  <mergeCells count="3">
    <mergeCell ref="B7:K8"/>
    <mergeCell ref="B9:K9"/>
    <mergeCell ref="B10:K12"/>
  </mergeCells>
  <conditionalFormatting sqref="F6:J6">
    <cfRule type="notContainsBlanks" dxfId="0" priority="1">
      <formula>LEN(TRIM(F6))&gt;0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8849" r:id="rId3" name="Scroll Bar 1">
              <controlPr defaultSize="0" autoPict="0">
                <anchor moveWithCells="1">
                  <from>
                    <xdr:col>2</xdr:col>
                    <xdr:colOff>485775</xdr:colOff>
                    <xdr:row>4</xdr:row>
                    <xdr:rowOff>28575</xdr:rowOff>
                  </from>
                  <to>
                    <xdr:col>2</xdr:col>
                    <xdr:colOff>971550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0" r:id="rId4" name="Scroll Bar 2">
              <controlPr defaultSize="0" autoPict="0">
                <anchor moveWithCells="1">
                  <from>
                    <xdr:col>2</xdr:col>
                    <xdr:colOff>485775</xdr:colOff>
                    <xdr:row>3</xdr:row>
                    <xdr:rowOff>28575</xdr:rowOff>
                  </from>
                  <to>
                    <xdr:col>2</xdr:col>
                    <xdr:colOff>971550</xdr:colOff>
                    <xdr:row>3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showGridLines="0" workbookViewId="0">
      <selection activeCell="F11" sqref="F11:G13"/>
    </sheetView>
  </sheetViews>
  <sheetFormatPr defaultRowHeight="15" x14ac:dyDescent="0.25"/>
  <cols>
    <col min="1" max="1" width="5.85546875" style="1" customWidth="1"/>
    <col min="2" max="2" width="13.7109375" style="1" customWidth="1"/>
    <col min="3" max="3" width="18.5703125" style="1" customWidth="1"/>
    <col min="4" max="4" width="2.85546875" style="1" customWidth="1"/>
    <col min="5" max="5" width="3.5703125" style="1" customWidth="1"/>
    <col min="6" max="6" width="11.140625" style="1" customWidth="1"/>
    <col min="7" max="7" width="57.42578125" style="1" customWidth="1"/>
    <col min="8" max="8" width="5.85546875" style="1" customWidth="1"/>
    <col min="9" max="16384" width="9.140625" style="1"/>
  </cols>
  <sheetData>
    <row r="1" spans="2:7" ht="19.5" customHeight="1" x14ac:dyDescent="0.25"/>
    <row r="2" spans="2:7" ht="18.75" x14ac:dyDescent="0.25">
      <c r="B2" s="9" t="s">
        <v>17</v>
      </c>
    </row>
    <row r="3" spans="2:7" x14ac:dyDescent="0.25">
      <c r="B3" s="15" t="s">
        <v>2</v>
      </c>
    </row>
    <row r="4" spans="2:7" x14ac:dyDescent="0.25">
      <c r="B4" s="2" t="s">
        <v>20</v>
      </c>
      <c r="C4" s="2" t="s">
        <v>21</v>
      </c>
    </row>
    <row r="5" spans="2:7" x14ac:dyDescent="0.25">
      <c r="B5" s="2" t="s">
        <v>19</v>
      </c>
      <c r="C5" s="2" t="s">
        <v>25</v>
      </c>
      <c r="D5" s="1" t="s">
        <v>22</v>
      </c>
    </row>
    <row r="6" spans="2:7" x14ac:dyDescent="0.25">
      <c r="C6" s="2" t="s">
        <v>26</v>
      </c>
      <c r="D6" s="1" t="s">
        <v>27</v>
      </c>
    </row>
    <row r="7" spans="2:7" x14ac:dyDescent="0.25">
      <c r="B7" s="21" t="s">
        <v>29</v>
      </c>
    </row>
    <row r="8" spans="2:7" x14ac:dyDescent="0.25">
      <c r="B8" s="19" t="s">
        <v>18</v>
      </c>
      <c r="C8" s="22" t="s">
        <v>19</v>
      </c>
    </row>
    <row r="9" spans="2:7" x14ac:dyDescent="0.25">
      <c r="B9" s="5" t="s">
        <v>21</v>
      </c>
      <c r="C9" s="23" t="str">
        <f>IF(B9="Kenyang","Menoton TV","Mencari Makanan")</f>
        <v>Menoton TV</v>
      </c>
      <c r="D9" s="28" t="str">
        <f ca="1">_xlfn.FORMULATEXT(C9)</f>
        <v>=IF(B9="Kenyang";"Menoton TV";"Mencari Makanan")</v>
      </c>
    </row>
    <row r="10" spans="2:7" x14ac:dyDescent="0.25">
      <c r="B10" s="5" t="s">
        <v>21</v>
      </c>
      <c r="C10" s="6" t="str">
        <f t="shared" ref="C10:C22" si="0">IF(B10="Kenyang","Menoton TV","Mencari Makanan")</f>
        <v>Menoton TV</v>
      </c>
    </row>
    <row r="11" spans="2:7" ht="15" customHeight="1" x14ac:dyDescent="0.25">
      <c r="B11" s="5" t="s">
        <v>28</v>
      </c>
      <c r="C11" s="6" t="str">
        <f t="shared" si="0"/>
        <v>Mencari Makanan</v>
      </c>
      <c r="F11" s="257" t="str">
        <f>"Fungsi IF dengan persyaratan "&amp;UPPER(B9)&amp;", jika syarat terpenuhi, aktivitas yang dilakukan "&amp;UPPER(D5)&amp;", dan jika syarat tidak terpenuhi, aktivitas yang dilakukan adalah "&amp;UPPER(D6)</f>
        <v>Fungsi IF dengan persyaratan KENYANG, jika syarat terpenuhi, aktivitas yang dilakukan MENONTON TV, dan jika syarat tidak terpenuhi, aktivitas yang dilakukan adalah MENCARI MAKANAN</v>
      </c>
      <c r="G11" s="257"/>
    </row>
    <row r="12" spans="2:7" x14ac:dyDescent="0.25">
      <c r="B12" s="5" t="s">
        <v>21</v>
      </c>
      <c r="C12" s="6" t="str">
        <f t="shared" si="0"/>
        <v>Menoton TV</v>
      </c>
      <c r="F12" s="257"/>
      <c r="G12" s="257"/>
    </row>
    <row r="13" spans="2:7" x14ac:dyDescent="0.25">
      <c r="B13" s="5" t="s">
        <v>28</v>
      </c>
      <c r="C13" s="6" t="str">
        <f t="shared" si="0"/>
        <v>Mencari Makanan</v>
      </c>
      <c r="F13" s="257"/>
      <c r="G13" s="257"/>
    </row>
    <row r="14" spans="2:7" x14ac:dyDescent="0.25">
      <c r="B14" s="5" t="s">
        <v>21</v>
      </c>
      <c r="C14" s="6" t="str">
        <f t="shared" si="0"/>
        <v>Menoton TV</v>
      </c>
    </row>
    <row r="15" spans="2:7" x14ac:dyDescent="0.25">
      <c r="B15" s="5" t="s">
        <v>28</v>
      </c>
      <c r="C15" s="6" t="str">
        <f t="shared" si="0"/>
        <v>Mencari Makanan</v>
      </c>
    </row>
    <row r="16" spans="2:7" x14ac:dyDescent="0.25">
      <c r="B16" s="5" t="s">
        <v>28</v>
      </c>
      <c r="C16" s="6" t="str">
        <f t="shared" si="0"/>
        <v>Mencari Makanan</v>
      </c>
    </row>
    <row r="17" spans="2:3" x14ac:dyDescent="0.25">
      <c r="B17" s="5" t="s">
        <v>21</v>
      </c>
      <c r="C17" s="6" t="str">
        <f t="shared" si="0"/>
        <v>Menoton TV</v>
      </c>
    </row>
    <row r="18" spans="2:3" x14ac:dyDescent="0.25">
      <c r="B18" s="5" t="s">
        <v>28</v>
      </c>
      <c r="C18" s="6" t="str">
        <f t="shared" si="0"/>
        <v>Mencari Makanan</v>
      </c>
    </row>
    <row r="19" spans="2:3" x14ac:dyDescent="0.25">
      <c r="B19" s="5" t="s">
        <v>28</v>
      </c>
      <c r="C19" s="6" t="str">
        <f t="shared" si="0"/>
        <v>Mencari Makanan</v>
      </c>
    </row>
    <row r="20" spans="2:3" x14ac:dyDescent="0.25">
      <c r="B20" s="5" t="s">
        <v>21</v>
      </c>
      <c r="C20" s="6" t="str">
        <f t="shared" si="0"/>
        <v>Menoton TV</v>
      </c>
    </row>
    <row r="21" spans="2:3" x14ac:dyDescent="0.25">
      <c r="B21" s="5" t="s">
        <v>28</v>
      </c>
      <c r="C21" s="6" t="str">
        <f t="shared" si="0"/>
        <v>Mencari Makanan</v>
      </c>
    </row>
    <row r="22" spans="2:3" x14ac:dyDescent="0.25">
      <c r="B22" s="5" t="s">
        <v>28</v>
      </c>
      <c r="C22" s="6" t="str">
        <f t="shared" si="0"/>
        <v>Mencari Makanan</v>
      </c>
    </row>
    <row r="23" spans="2:3" ht="19.5" customHeight="1" x14ac:dyDescent="0.25"/>
  </sheetData>
  <mergeCells count="1">
    <mergeCell ref="F11:G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8"/>
  <sheetViews>
    <sheetView showGridLines="0" workbookViewId="0">
      <selection activeCell="K18" sqref="K18"/>
    </sheetView>
  </sheetViews>
  <sheetFormatPr defaultRowHeight="15" x14ac:dyDescent="0.25"/>
  <cols>
    <col min="1" max="1" width="5.85546875" style="1" customWidth="1"/>
    <col min="2" max="2" width="9.5703125" style="1" customWidth="1"/>
    <col min="3" max="3" width="6.140625" style="1" customWidth="1"/>
    <col min="4" max="4" width="1" style="1" customWidth="1"/>
    <col min="5" max="5" width="9.140625" style="1"/>
    <col min="6" max="6" width="3.5703125" style="1" customWidth="1"/>
    <col min="7" max="7" width="9.140625" style="1" customWidth="1"/>
    <col min="8" max="8" width="17.42578125" style="1" customWidth="1"/>
    <col min="9" max="9" width="7.5703125" style="1" customWidth="1"/>
    <col min="10" max="10" width="4" style="1" customWidth="1"/>
    <col min="11" max="11" width="37.85546875" style="1" customWidth="1"/>
    <col min="12" max="12" width="5.85546875" style="1" customWidth="1"/>
    <col min="13" max="16384" width="9.140625" style="1"/>
  </cols>
  <sheetData>
    <row r="1" spans="1:11" ht="19.5" customHeight="1" x14ac:dyDescent="0.25"/>
    <row r="2" spans="1:11" ht="18.75" x14ac:dyDescent="0.25">
      <c r="B2" s="38" t="s">
        <v>31</v>
      </c>
      <c r="C2" s="9"/>
      <c r="D2" s="9"/>
    </row>
    <row r="3" spans="1:11" x14ac:dyDescent="0.25">
      <c r="B3" s="59" t="s">
        <v>32</v>
      </c>
      <c r="C3" s="29"/>
      <c r="D3" s="29"/>
    </row>
    <row r="4" spans="1:11" x14ac:dyDescent="0.25">
      <c r="B4" s="19" t="s">
        <v>15</v>
      </c>
      <c r="C4" s="22" t="s">
        <v>15</v>
      </c>
      <c r="D4" s="57"/>
      <c r="E4" s="20" t="s">
        <v>33</v>
      </c>
      <c r="G4" s="58" t="s">
        <v>56</v>
      </c>
    </row>
    <row r="5" spans="1:11" ht="15" customHeight="1" x14ac:dyDescent="0.25">
      <c r="A5" s="10">
        <v>1</v>
      </c>
      <c r="B5" s="47" t="s">
        <v>57</v>
      </c>
      <c r="C5" s="51">
        <v>0</v>
      </c>
      <c r="D5" s="52" t="str">
        <f>IF(AND(I$11&gt;=C5,I$11&lt;C6),"x","")</f>
        <v/>
      </c>
      <c r="E5" s="27" t="s">
        <v>34</v>
      </c>
      <c r="F5" s="54" t="str">
        <f>IF(D5="","",A5)</f>
        <v/>
      </c>
      <c r="G5" s="257" t="str">
        <f>"IF pertama, jika syarat nilai &lt;"&amp;C6&amp;", nilai dalam huruf adalah "&amp;E5&amp;", IF kedua, jika syarat nilai &lt;"&amp;C7&amp;", nilai dalam bentuk huruf "&amp;E6&amp;", IF ketiga, jika syarat nilai &lt;"&amp;C8&amp;", nilai dalam bentuk huruf "&amp;E7&amp;", dan IF keempat, jika syarat nilai &lt;"&amp;C9&amp;", nilai dalam huruf "&amp;E8&amp;", jika tidak terpenuhi syaratnya (karena lebih nilai lebih dari "&amp;C9-1&amp;"), nilai dalam huruf adalah "&amp;E9</f>
        <v>IF pertama, jika syarat nilai &lt;50, nilai dalam huruf adalah E, IF kedua, jika syarat nilai &lt;70, nilai dalam bentuk huruf D, IF ketiga, jika syarat nilai &lt;80, nilai dalam bentuk huruf C, dan IF keempat, jika syarat nilai &lt;90, nilai dalam huruf B, jika tidak terpenuhi syaratnya (karena lebih nilai lebih dari 89), nilai dalam huruf adalah A</v>
      </c>
      <c r="H5" s="257"/>
      <c r="I5" s="257"/>
      <c r="J5" s="257"/>
      <c r="K5" s="257"/>
    </row>
    <row r="6" spans="1:11" x14ac:dyDescent="0.25">
      <c r="A6" s="10">
        <v>2</v>
      </c>
      <c r="B6" s="47" t="s">
        <v>58</v>
      </c>
      <c r="C6" s="51">
        <f>VALUE(LEFT(B6,2))</f>
        <v>50</v>
      </c>
      <c r="D6" s="53" t="str">
        <f>IF(AND(I$11&gt;=C6,I$11&lt;C7),"x","")</f>
        <v/>
      </c>
      <c r="E6" s="27" t="s">
        <v>35</v>
      </c>
      <c r="F6" s="54" t="str">
        <f t="shared" ref="F6:F9" si="0">IF(D6="","",A6)</f>
        <v/>
      </c>
      <c r="G6" s="257"/>
      <c r="H6" s="257"/>
      <c r="I6" s="257"/>
      <c r="J6" s="257"/>
      <c r="K6" s="257"/>
    </row>
    <row r="7" spans="1:11" ht="15" customHeight="1" x14ac:dyDescent="0.25">
      <c r="A7" s="10">
        <v>3</v>
      </c>
      <c r="B7" s="47" t="s">
        <v>59</v>
      </c>
      <c r="C7" s="51">
        <f t="shared" ref="C7:C9" si="1">VALUE(LEFT(B7,2))</f>
        <v>70</v>
      </c>
      <c r="D7" s="53" t="str">
        <f>IF(AND(I$11&gt;=C7,I$11&lt;C8),"x","")</f>
        <v/>
      </c>
      <c r="E7" s="27" t="s">
        <v>36</v>
      </c>
      <c r="F7" s="54" t="str">
        <f t="shared" si="0"/>
        <v/>
      </c>
      <c r="G7" s="257"/>
      <c r="H7" s="257"/>
      <c r="I7" s="257"/>
      <c r="J7" s="257"/>
      <c r="K7" s="257"/>
    </row>
    <row r="8" spans="1:11" x14ac:dyDescent="0.25">
      <c r="A8" s="10">
        <v>4</v>
      </c>
      <c r="B8" s="47" t="s">
        <v>60</v>
      </c>
      <c r="C8" s="51">
        <f t="shared" si="1"/>
        <v>80</v>
      </c>
      <c r="D8" s="53" t="str">
        <f>IF(AND(I$11&gt;=C8,I$11&lt;C9),"x","")</f>
        <v>x</v>
      </c>
      <c r="E8" s="27" t="s">
        <v>24</v>
      </c>
      <c r="F8" s="10">
        <f t="shared" si="0"/>
        <v>4</v>
      </c>
      <c r="G8" s="257"/>
      <c r="H8" s="257"/>
      <c r="I8" s="257"/>
      <c r="J8" s="257"/>
      <c r="K8" s="257"/>
    </row>
    <row r="9" spans="1:11" x14ac:dyDescent="0.25">
      <c r="A9" s="10">
        <v>5</v>
      </c>
      <c r="B9" s="47" t="s">
        <v>61</v>
      </c>
      <c r="C9" s="51">
        <f t="shared" si="1"/>
        <v>90</v>
      </c>
      <c r="D9" s="53" t="str">
        <f>IF(I$11&gt;=C9,"x","")</f>
        <v/>
      </c>
      <c r="E9" s="27" t="s">
        <v>23</v>
      </c>
      <c r="F9" s="54" t="str">
        <f t="shared" si="0"/>
        <v/>
      </c>
      <c r="G9" s="257"/>
      <c r="H9" s="257"/>
      <c r="I9" s="257"/>
      <c r="J9" s="257"/>
      <c r="K9" s="257"/>
    </row>
    <row r="10" spans="1:11" x14ac:dyDescent="0.25">
      <c r="G10" s="41"/>
      <c r="H10" s="41"/>
    </row>
    <row r="11" spans="1:11" ht="16.5" customHeight="1" x14ac:dyDescent="0.25">
      <c r="G11" s="48" t="s">
        <v>55</v>
      </c>
      <c r="H11" s="55"/>
      <c r="I11" s="39">
        <v>87</v>
      </c>
      <c r="J11" s="172">
        <v>1</v>
      </c>
      <c r="K11" s="58" t="s">
        <v>167</v>
      </c>
    </row>
    <row r="12" spans="1:11" x14ac:dyDescent="0.25">
      <c r="B12" s="56"/>
      <c r="C12" s="56"/>
      <c r="D12" s="56"/>
      <c r="E12" s="56"/>
      <c r="G12" s="48" t="s">
        <v>33</v>
      </c>
      <c r="H12" s="55"/>
      <c r="I12" s="44" t="str">
        <f>IF(I11&lt;C6,"E",IF(I11&lt;C7,"D",IF(I11&lt;C8,"C",IF(I11&lt;C9,"B","A"))))</f>
        <v>B</v>
      </c>
      <c r="J12" s="170"/>
      <c r="K12" s="252" t="str">
        <f ca="1">IF(J11=1,_xlfn.FORMULATEXT(I12),"")</f>
        <v>=IF(I11&lt;C6;"E";IF(I11&lt;C7;"D";IF(I11&lt;C8;"C";IF(I11&lt;C9;"B";"A"))))</v>
      </c>
    </row>
    <row r="13" spans="1:11" ht="15" customHeight="1" x14ac:dyDescent="0.25">
      <c r="B13" s="56"/>
      <c r="C13" s="56"/>
      <c r="D13" s="56"/>
      <c r="E13" s="56"/>
      <c r="G13" s="258" t="str">
        <f>"Karena "&amp;I11&amp;" berada pada rentang nilai "&amp;VLOOKUP(SUM(F5:F9),A5:B9,2)&amp;" sehingga nilai dalam huruf adalah "&amp;I12</f>
        <v>Karena 87 berada pada rentang nilai 80 - 89 sehingga nilai dalam huruf adalah B</v>
      </c>
      <c r="H13" s="258"/>
      <c r="I13" s="258"/>
      <c r="J13" s="171"/>
      <c r="K13" s="252"/>
    </row>
    <row r="14" spans="1:11" x14ac:dyDescent="0.25">
      <c r="B14" s="43"/>
      <c r="C14" s="43"/>
      <c r="D14" s="43"/>
      <c r="E14" s="43"/>
      <c r="G14" s="258"/>
      <c r="H14" s="258"/>
      <c r="I14" s="258"/>
      <c r="J14" s="171"/>
    </row>
    <row r="15" spans="1:11" x14ac:dyDescent="0.25">
      <c r="B15" s="43"/>
      <c r="C15" s="43"/>
      <c r="D15" s="43"/>
      <c r="E15" s="43"/>
      <c r="G15" s="258"/>
      <c r="H15" s="258"/>
      <c r="I15" s="258"/>
      <c r="J15" s="171"/>
    </row>
    <row r="16" spans="1:11" ht="19.5" customHeight="1" x14ac:dyDescent="0.25">
      <c r="G16" s="41"/>
      <c r="H16" s="41"/>
      <c r="I16" s="41"/>
      <c r="J16" s="41"/>
    </row>
    <row r="26" ht="15" customHeight="1" x14ac:dyDescent="0.25"/>
    <row r="28" ht="19.5" customHeight="1" x14ac:dyDescent="0.25"/>
  </sheetData>
  <mergeCells count="3">
    <mergeCell ref="G5:K9"/>
    <mergeCell ref="G13:I15"/>
    <mergeCell ref="K12:K13"/>
  </mergeCells>
  <conditionalFormatting sqref="D5:D9">
    <cfRule type="notContainsBlanks" dxfId="13" priority="2">
      <formula>LEN(TRIM(D5))&gt;0</formula>
    </cfRule>
  </conditionalFormatting>
  <conditionalFormatting sqref="K12">
    <cfRule type="notContainsBlanks" dxfId="12" priority="4">
      <formula>LEN(TRIM(K12))&gt;0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3" name="Scroll Bar 1">
              <controlPr defaultSize="0" autoPict="0">
                <anchor moveWithCells="1">
                  <from>
                    <xdr:col>7</xdr:col>
                    <xdr:colOff>571500</xdr:colOff>
                    <xdr:row>10</xdr:row>
                    <xdr:rowOff>28575</xdr:rowOff>
                  </from>
                  <to>
                    <xdr:col>7</xdr:col>
                    <xdr:colOff>1057275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4" r:id="rId4" name="Option Button 2">
              <controlPr defaultSize="0" autoFill="0" autoLine="0" autoPict="0">
                <anchor moveWithCells="1">
                  <from>
                    <xdr:col>10</xdr:col>
                    <xdr:colOff>857250</xdr:colOff>
                    <xdr:row>9</xdr:row>
                    <xdr:rowOff>180975</xdr:rowOff>
                  </from>
                  <to>
                    <xdr:col>10</xdr:col>
                    <xdr:colOff>1162050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5" r:id="rId5" name="Option Button 3">
              <controlPr defaultSize="0" autoFill="0" autoLine="0" autoPict="0">
                <anchor moveWithCells="1">
                  <from>
                    <xdr:col>10</xdr:col>
                    <xdr:colOff>1276350</xdr:colOff>
                    <xdr:row>9</xdr:row>
                    <xdr:rowOff>180975</xdr:rowOff>
                  </from>
                  <to>
                    <xdr:col>10</xdr:col>
                    <xdr:colOff>1581150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21"/>
  <sheetViews>
    <sheetView showGridLines="0" workbookViewId="0">
      <selection activeCell="E20" sqref="E20"/>
    </sheetView>
  </sheetViews>
  <sheetFormatPr defaultRowHeight="15" x14ac:dyDescent="0.25"/>
  <cols>
    <col min="1" max="1" width="5.85546875" style="1" customWidth="1"/>
    <col min="2" max="2" width="5.140625" style="1" customWidth="1"/>
    <col min="3" max="3" width="9.28515625" style="1" customWidth="1"/>
    <col min="4" max="4" width="13.7109375" style="1" customWidth="1"/>
    <col min="5" max="5" width="4.28515625" style="1" customWidth="1"/>
    <col min="6" max="6" width="8.85546875" style="1" customWidth="1"/>
    <col min="7" max="7" width="6.140625" style="1" customWidth="1"/>
    <col min="8" max="8" width="4.42578125" style="1" customWidth="1"/>
    <col min="9" max="9" width="8.42578125" style="1" customWidth="1"/>
    <col min="10" max="10" width="26.85546875" style="1" customWidth="1"/>
    <col min="11" max="11" width="9.140625" style="1"/>
    <col min="12" max="12" width="5.85546875" style="1" customWidth="1"/>
    <col min="13" max="16384" width="9.140625" style="1"/>
  </cols>
  <sheetData>
    <row r="1" spans="2:11" ht="19.5" customHeight="1" x14ac:dyDescent="0.25"/>
    <row r="2" spans="2:11" ht="18.75" x14ac:dyDescent="0.25">
      <c r="B2" s="38" t="s">
        <v>168</v>
      </c>
    </row>
    <row r="3" spans="2:11" ht="16.5" customHeight="1" x14ac:dyDescent="0.25">
      <c r="B3" s="48" t="s">
        <v>13</v>
      </c>
      <c r="C3" s="48"/>
      <c r="D3" s="48"/>
      <c r="E3" s="62">
        <v>65</v>
      </c>
      <c r="F3" s="63"/>
      <c r="G3" s="25" t="s">
        <v>30</v>
      </c>
    </row>
    <row r="4" spans="2:11" x14ac:dyDescent="0.25">
      <c r="B4" s="48" t="s">
        <v>53</v>
      </c>
      <c r="C4" s="61"/>
      <c r="D4" s="61"/>
      <c r="E4" s="30" t="s">
        <v>38</v>
      </c>
      <c r="F4" s="64"/>
      <c r="G4" s="25" t="s">
        <v>30</v>
      </c>
    </row>
    <row r="5" spans="2:11" x14ac:dyDescent="0.25">
      <c r="B5" s="48" t="s">
        <v>54</v>
      </c>
      <c r="C5" s="61"/>
      <c r="D5" s="61"/>
      <c r="E5" s="30" t="s">
        <v>37</v>
      </c>
      <c r="F5" s="64"/>
      <c r="G5" s="25" t="s">
        <v>30</v>
      </c>
    </row>
    <row r="6" spans="2:11" s="43" customFormat="1" x14ac:dyDescent="0.25">
      <c r="B6" s="72"/>
      <c r="C6" s="73"/>
      <c r="D6" s="73"/>
      <c r="E6" s="74"/>
      <c r="F6" s="74"/>
      <c r="G6" s="75"/>
    </row>
    <row r="7" spans="2:11" x14ac:dyDescent="0.25">
      <c r="B7" s="15" t="s">
        <v>2</v>
      </c>
    </row>
    <row r="8" spans="2:11" x14ac:dyDescent="0.25">
      <c r="B8" s="173" t="s">
        <v>14</v>
      </c>
      <c r="C8" s="174" t="s">
        <v>15</v>
      </c>
      <c r="D8" s="173" t="s">
        <v>16</v>
      </c>
      <c r="F8" s="58" t="s">
        <v>56</v>
      </c>
    </row>
    <row r="9" spans="2:11" ht="15" customHeight="1" x14ac:dyDescent="0.25">
      <c r="B9" s="17">
        <v>1</v>
      </c>
      <c r="C9" s="18">
        <v>59</v>
      </c>
      <c r="D9" s="26" t="str">
        <f>IF(C9&gt;=E$3,E$4,E$5)</f>
        <v>Tidak Lulus</v>
      </c>
      <c r="F9" s="258" t="str">
        <f>"Fungsi IF dengan syarat kelulusan nilai minimal "&amp;E3&amp;", jika syarat terpenuhi, dinyatakan "&amp;UPPER(E4)&amp;", sebaliknya jika syarat tidak terpenuhi, dinyatakan "&amp;UPPER(E5)</f>
        <v>Fungsi IF dengan syarat kelulusan nilai minimal 65, jika syarat terpenuhi, dinyatakan LULUS, sebaliknya jika syarat tidak terpenuhi, dinyatakan TIDAK LULUS</v>
      </c>
      <c r="G9" s="258"/>
      <c r="H9" s="258"/>
      <c r="I9" s="258"/>
      <c r="J9" s="258"/>
      <c r="K9" s="258"/>
    </row>
    <row r="10" spans="2:11" x14ac:dyDescent="0.25">
      <c r="B10" s="17">
        <v>2</v>
      </c>
      <c r="C10" s="18">
        <v>77</v>
      </c>
      <c r="D10" s="26" t="str">
        <f t="shared" ref="D10:D20" si="0">IF(C10&gt;=E$3,E$4,E$5)</f>
        <v>Lulus</v>
      </c>
      <c r="F10" s="258"/>
      <c r="G10" s="258"/>
      <c r="H10" s="258"/>
      <c r="I10" s="258"/>
      <c r="J10" s="258"/>
      <c r="K10" s="258"/>
    </row>
    <row r="11" spans="2:11" x14ac:dyDescent="0.25">
      <c r="B11" s="17">
        <v>3</v>
      </c>
      <c r="C11" s="18">
        <v>56</v>
      </c>
      <c r="D11" s="26" t="str">
        <f t="shared" si="0"/>
        <v>Tidak Lulus</v>
      </c>
      <c r="F11" s="258"/>
      <c r="G11" s="258"/>
      <c r="H11" s="258"/>
      <c r="I11" s="258"/>
      <c r="J11" s="258"/>
      <c r="K11" s="258"/>
    </row>
    <row r="12" spans="2:11" x14ac:dyDescent="0.25">
      <c r="B12" s="17">
        <v>4</v>
      </c>
      <c r="C12" s="18">
        <v>85</v>
      </c>
      <c r="D12" s="26" t="str">
        <f t="shared" si="0"/>
        <v>Lulus</v>
      </c>
      <c r="G12" s="41"/>
      <c r="H12" s="41"/>
    </row>
    <row r="13" spans="2:11" ht="16.5" customHeight="1" x14ac:dyDescent="0.25">
      <c r="B13" s="17">
        <v>5</v>
      </c>
      <c r="C13" s="18">
        <v>61</v>
      </c>
      <c r="D13" s="26" t="str">
        <f t="shared" si="0"/>
        <v>Tidak Lulus</v>
      </c>
      <c r="F13" s="65" t="s">
        <v>62</v>
      </c>
      <c r="G13" s="66"/>
      <c r="H13" s="71">
        <v>78</v>
      </c>
      <c r="I13" s="7"/>
      <c r="J13" s="67"/>
    </row>
    <row r="14" spans="2:11" x14ac:dyDescent="0.25">
      <c r="B14" s="17">
        <v>6</v>
      </c>
      <c r="C14" s="18">
        <v>48</v>
      </c>
      <c r="D14" s="26" t="str">
        <f t="shared" si="0"/>
        <v>Tidak Lulus</v>
      </c>
      <c r="F14" s="68" t="s">
        <v>16</v>
      </c>
      <c r="G14" s="69"/>
      <c r="H14" s="13" t="str">
        <f>IF(H13&gt;=E3,E4,E5)</f>
        <v>Lulus</v>
      </c>
      <c r="I14" s="14"/>
      <c r="J14" s="70"/>
    </row>
    <row r="15" spans="2:11" x14ac:dyDescent="0.25">
      <c r="B15" s="17">
        <v>7</v>
      </c>
      <c r="C15" s="18">
        <v>55</v>
      </c>
      <c r="D15" s="26" t="str">
        <f t="shared" si="0"/>
        <v>Tidak Lulus</v>
      </c>
      <c r="F15" s="261" t="s">
        <v>51</v>
      </c>
      <c r="G15" s="261"/>
      <c r="H15" s="259" t="str">
        <f>"karena nilai "&amp;(IF(H13&lt;=E3,"&lt;=","&gt;=")&amp;" dari yang disyaratkan ("&amp;E3&amp;"), maka dinyatakan "&amp;H14)</f>
        <v>karena nilai &gt;= dari yang disyaratkan (65), maka dinyatakan Lulus</v>
      </c>
      <c r="I15" s="260"/>
      <c r="J15" s="260"/>
    </row>
    <row r="16" spans="2:11" x14ac:dyDescent="0.25">
      <c r="B16" s="17">
        <v>8</v>
      </c>
      <c r="C16" s="18">
        <v>88</v>
      </c>
      <c r="D16" s="26" t="str">
        <f t="shared" si="0"/>
        <v>Lulus</v>
      </c>
      <c r="F16" s="261"/>
      <c r="G16" s="261"/>
      <c r="H16" s="259"/>
      <c r="I16" s="260"/>
      <c r="J16" s="260"/>
    </row>
    <row r="17" spans="2:6" x14ac:dyDescent="0.25">
      <c r="B17" s="17">
        <v>9</v>
      </c>
      <c r="C17" s="18">
        <v>65</v>
      </c>
      <c r="D17" s="26" t="str">
        <f t="shared" si="0"/>
        <v>Lulus</v>
      </c>
    </row>
    <row r="18" spans="2:6" x14ac:dyDescent="0.25">
      <c r="B18" s="17">
        <v>10</v>
      </c>
      <c r="C18" s="18">
        <v>44</v>
      </c>
      <c r="D18" s="26" t="str">
        <f t="shared" si="0"/>
        <v>Tidak Lulus</v>
      </c>
    </row>
    <row r="19" spans="2:6" x14ac:dyDescent="0.25">
      <c r="B19" s="17">
        <v>11</v>
      </c>
      <c r="C19" s="18">
        <v>90</v>
      </c>
      <c r="D19" s="26" t="str">
        <f t="shared" si="0"/>
        <v>Lulus</v>
      </c>
    </row>
    <row r="20" spans="2:6" x14ac:dyDescent="0.25">
      <c r="B20" s="17">
        <v>12</v>
      </c>
      <c r="C20" s="18">
        <v>78</v>
      </c>
      <c r="D20" s="26" t="str">
        <f t="shared" si="0"/>
        <v>Lulus</v>
      </c>
      <c r="E20" s="24" t="str">
        <f ca="1">_xlfn.FORMULATEXT(D16)</f>
        <v>=IF(C16&gt;=E$3;E$4;E$5)</v>
      </c>
      <c r="F20" s="24"/>
    </row>
    <row r="21" spans="2:6" ht="19.5" customHeight="1" x14ac:dyDescent="0.25"/>
  </sheetData>
  <mergeCells count="3">
    <mergeCell ref="F9:K11"/>
    <mergeCell ref="H15:J16"/>
    <mergeCell ref="F15:G16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Scroll Bar 1">
              <controlPr defaultSize="0" autoPict="0">
                <anchor moveWithCells="1">
                  <from>
                    <xdr:col>3</xdr:col>
                    <xdr:colOff>323850</xdr:colOff>
                    <xdr:row>2</xdr:row>
                    <xdr:rowOff>28575</xdr:rowOff>
                  </from>
                  <to>
                    <xdr:col>3</xdr:col>
                    <xdr:colOff>809625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Scroll Bar 2">
              <controlPr defaultSize="0" autoPict="0">
                <anchor moveWithCells="1">
                  <from>
                    <xdr:col>5</xdr:col>
                    <xdr:colOff>447675</xdr:colOff>
                    <xdr:row>12</xdr:row>
                    <xdr:rowOff>28575</xdr:rowOff>
                  </from>
                  <to>
                    <xdr:col>6</xdr:col>
                    <xdr:colOff>342900</xdr:colOff>
                    <xdr:row>12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5"/>
  <sheetViews>
    <sheetView showGridLines="0" workbookViewId="0">
      <selection activeCell="H23" sqref="H23"/>
    </sheetView>
  </sheetViews>
  <sheetFormatPr defaultRowHeight="15" x14ac:dyDescent="0.25"/>
  <cols>
    <col min="1" max="1" width="5.85546875" style="1" customWidth="1"/>
    <col min="2" max="2" width="4.42578125" style="1" customWidth="1"/>
    <col min="3" max="3" width="18.85546875" style="1" customWidth="1"/>
    <col min="4" max="4" width="11.85546875" style="1" customWidth="1"/>
    <col min="5" max="5" width="15.42578125" style="1" customWidth="1"/>
    <col min="6" max="6" width="16.7109375" style="1" customWidth="1"/>
    <col min="7" max="7" width="13.5703125" style="1" customWidth="1"/>
    <col min="8" max="8" width="16.7109375" style="1" customWidth="1"/>
    <col min="9" max="9" width="24" style="1" customWidth="1"/>
    <col min="10" max="10" width="5.85546875" style="1" customWidth="1"/>
    <col min="11" max="16384" width="9.140625" style="1"/>
  </cols>
  <sheetData>
    <row r="1" spans="2:9" ht="19.5" customHeight="1" x14ac:dyDescent="0.25"/>
    <row r="2" spans="2:9" ht="18.75" x14ac:dyDescent="0.25">
      <c r="B2" s="38" t="s">
        <v>72</v>
      </c>
    </row>
    <row r="3" spans="2:9" ht="3" customHeight="1" x14ac:dyDescent="0.25">
      <c r="B3" s="45">
        <v>1</v>
      </c>
      <c r="C3" s="111">
        <v>2</v>
      </c>
      <c r="D3" s="111">
        <v>3</v>
      </c>
      <c r="E3" s="111">
        <v>4</v>
      </c>
      <c r="F3" s="111">
        <v>5</v>
      </c>
      <c r="G3" s="111">
        <v>6</v>
      </c>
      <c r="H3" s="111">
        <v>7</v>
      </c>
      <c r="I3" s="111">
        <v>8</v>
      </c>
    </row>
    <row r="4" spans="2:9" x14ac:dyDescent="0.25">
      <c r="B4" s="49" t="s">
        <v>14</v>
      </c>
      <c r="C4" s="42" t="s">
        <v>39</v>
      </c>
      <c r="D4" s="42" t="s">
        <v>52</v>
      </c>
      <c r="E4" s="42" t="s">
        <v>96</v>
      </c>
      <c r="F4" s="42" t="s">
        <v>80</v>
      </c>
      <c r="G4" s="42" t="s">
        <v>81</v>
      </c>
      <c r="H4" s="42" t="s">
        <v>82</v>
      </c>
      <c r="I4" s="49" t="s">
        <v>83</v>
      </c>
    </row>
    <row r="5" spans="2:9" x14ac:dyDescent="0.25">
      <c r="B5" s="113">
        <v>1</v>
      </c>
      <c r="C5" s="50" t="s">
        <v>85</v>
      </c>
      <c r="D5" s="27">
        <v>2005</v>
      </c>
      <c r="E5" s="50" t="s">
        <v>97</v>
      </c>
      <c r="F5" s="50" t="s">
        <v>105</v>
      </c>
      <c r="G5" s="50" t="s">
        <v>115</v>
      </c>
      <c r="H5" s="114" t="s">
        <v>132</v>
      </c>
      <c r="I5" s="112" t="s">
        <v>121</v>
      </c>
    </row>
    <row r="6" spans="2:9" x14ac:dyDescent="0.25">
      <c r="B6" s="113">
        <v>2</v>
      </c>
      <c r="C6" s="50" t="s">
        <v>86</v>
      </c>
      <c r="D6" s="27">
        <v>2005</v>
      </c>
      <c r="E6" s="50" t="s">
        <v>98</v>
      </c>
      <c r="F6" s="50" t="s">
        <v>106</v>
      </c>
      <c r="G6" s="50" t="s">
        <v>116</v>
      </c>
      <c r="H6" s="114" t="s">
        <v>133</v>
      </c>
      <c r="I6" s="112" t="s">
        <v>122</v>
      </c>
    </row>
    <row r="7" spans="2:9" x14ac:dyDescent="0.25">
      <c r="B7" s="113">
        <v>3</v>
      </c>
      <c r="C7" s="50" t="s">
        <v>87</v>
      </c>
      <c r="D7" s="27">
        <v>2011</v>
      </c>
      <c r="E7" s="50" t="s">
        <v>99</v>
      </c>
      <c r="F7" s="50" t="s">
        <v>107</v>
      </c>
      <c r="G7" s="50" t="s">
        <v>49</v>
      </c>
      <c r="H7" s="114" t="s">
        <v>134</v>
      </c>
      <c r="I7" s="112" t="s">
        <v>123</v>
      </c>
    </row>
    <row r="8" spans="2:9" x14ac:dyDescent="0.25">
      <c r="B8" s="113">
        <v>4</v>
      </c>
      <c r="C8" s="50" t="s">
        <v>88</v>
      </c>
      <c r="D8" s="27">
        <v>2007</v>
      </c>
      <c r="E8" s="50" t="s">
        <v>100</v>
      </c>
      <c r="F8" s="50" t="s">
        <v>108</v>
      </c>
      <c r="G8" s="50" t="s">
        <v>103</v>
      </c>
      <c r="H8" s="114" t="s">
        <v>120</v>
      </c>
      <c r="I8" s="112" t="s">
        <v>129</v>
      </c>
    </row>
    <row r="9" spans="2:9" x14ac:dyDescent="0.25">
      <c r="B9" s="113">
        <v>5</v>
      </c>
      <c r="C9" s="50" t="s">
        <v>89</v>
      </c>
      <c r="D9" s="27">
        <v>2014</v>
      </c>
      <c r="E9" s="50" t="s">
        <v>101</v>
      </c>
      <c r="F9" s="50" t="s">
        <v>109</v>
      </c>
      <c r="G9" s="50" t="s">
        <v>49</v>
      </c>
      <c r="H9" s="114" t="s">
        <v>135</v>
      </c>
      <c r="I9" s="112" t="s">
        <v>124</v>
      </c>
    </row>
    <row r="10" spans="2:9" x14ac:dyDescent="0.25">
      <c r="B10" s="113">
        <v>6</v>
      </c>
      <c r="C10" s="50" t="s">
        <v>92</v>
      </c>
      <c r="D10" s="27">
        <v>2011</v>
      </c>
      <c r="E10" s="50" t="s">
        <v>102</v>
      </c>
      <c r="F10" s="50" t="s">
        <v>110</v>
      </c>
      <c r="G10" s="50" t="s">
        <v>117</v>
      </c>
      <c r="H10" s="114" t="s">
        <v>136</v>
      </c>
      <c r="I10" s="112" t="s">
        <v>125</v>
      </c>
    </row>
    <row r="11" spans="2:9" x14ac:dyDescent="0.25">
      <c r="B11" s="113">
        <v>7</v>
      </c>
      <c r="C11" s="50" t="s">
        <v>90</v>
      </c>
      <c r="D11" s="27">
        <v>2008</v>
      </c>
      <c r="E11" s="50" t="s">
        <v>49</v>
      </c>
      <c r="F11" s="50" t="s">
        <v>111</v>
      </c>
      <c r="G11" s="50" t="s">
        <v>118</v>
      </c>
      <c r="H11" s="114" t="s">
        <v>137</v>
      </c>
      <c r="I11" s="112" t="s">
        <v>126</v>
      </c>
    </row>
    <row r="12" spans="2:9" x14ac:dyDescent="0.25">
      <c r="B12" s="113">
        <v>8</v>
      </c>
      <c r="C12" s="50" t="s">
        <v>91</v>
      </c>
      <c r="D12" s="27">
        <v>2009</v>
      </c>
      <c r="E12" s="50" t="s">
        <v>103</v>
      </c>
      <c r="F12" s="50" t="s">
        <v>112</v>
      </c>
      <c r="G12" s="50" t="s">
        <v>119</v>
      </c>
      <c r="H12" s="114" t="s">
        <v>138</v>
      </c>
      <c r="I12" s="112" t="s">
        <v>127</v>
      </c>
    </row>
    <row r="13" spans="2:9" x14ac:dyDescent="0.25">
      <c r="B13" s="113">
        <v>9</v>
      </c>
      <c r="C13" s="50" t="s">
        <v>95</v>
      </c>
      <c r="D13" s="27">
        <v>2014</v>
      </c>
      <c r="E13" s="50" t="s">
        <v>104</v>
      </c>
      <c r="F13" s="50" t="s">
        <v>113</v>
      </c>
      <c r="G13" s="50" t="s">
        <v>49</v>
      </c>
      <c r="H13" s="114" t="s">
        <v>139</v>
      </c>
      <c r="I13" s="112" t="s">
        <v>128</v>
      </c>
    </row>
    <row r="14" spans="2:9" x14ac:dyDescent="0.25">
      <c r="B14" s="113">
        <v>10</v>
      </c>
      <c r="C14" s="50" t="s">
        <v>130</v>
      </c>
      <c r="D14" s="27">
        <v>2012</v>
      </c>
      <c r="E14" s="50" t="s">
        <v>49</v>
      </c>
      <c r="F14" s="50" t="s">
        <v>114</v>
      </c>
      <c r="G14" s="50" t="s">
        <v>49</v>
      </c>
      <c r="H14" s="114" t="s">
        <v>140</v>
      </c>
      <c r="I14" s="112" t="s">
        <v>131</v>
      </c>
    </row>
    <row r="15" spans="2:9" x14ac:dyDescent="0.25">
      <c r="I15" s="54"/>
    </row>
    <row r="16" spans="2:9" ht="17.25" customHeight="1" x14ac:dyDescent="0.25">
      <c r="B16" s="60" t="s">
        <v>93</v>
      </c>
      <c r="C16" s="91"/>
      <c r="D16" s="5">
        <v>10</v>
      </c>
      <c r="E16" s="40"/>
      <c r="F16" s="43"/>
      <c r="G16" s="60" t="s">
        <v>14</v>
      </c>
      <c r="H16" s="30">
        <f>D16</f>
        <v>10</v>
      </c>
      <c r="I16" s="67"/>
    </row>
    <row r="17" spans="1:9" ht="17.25" customHeight="1" x14ac:dyDescent="0.25">
      <c r="A17" s="10">
        <v>8</v>
      </c>
      <c r="B17" s="60" t="s">
        <v>94</v>
      </c>
      <c r="C17" s="91"/>
      <c r="D17" s="5" t="str">
        <f>HLOOKUP(A17,C3:I4,2)</f>
        <v>Email</v>
      </c>
      <c r="E17" s="40"/>
      <c r="F17" s="43"/>
      <c r="G17" s="60" t="str">
        <f>C4</f>
        <v>Nama</v>
      </c>
      <c r="H17" s="30" t="str">
        <f>VLOOKUP(H$16,ALUMNI,2)</f>
        <v>Pitta Yohanna</v>
      </c>
      <c r="I17" s="67"/>
    </row>
    <row r="18" spans="1:9" ht="15" customHeight="1" x14ac:dyDescent="0.25">
      <c r="B18" s="93" t="s">
        <v>75</v>
      </c>
      <c r="C18" s="94"/>
      <c r="D18" s="6" t="s">
        <v>84</v>
      </c>
      <c r="E18" s="40"/>
      <c r="F18" s="43"/>
      <c r="G18" s="60" t="str">
        <f>D4</f>
        <v>Tahun Lulus</v>
      </c>
      <c r="H18" s="30">
        <f>VLOOKUP(H$16,ALUMNI,3)</f>
        <v>2012</v>
      </c>
      <c r="I18" s="67"/>
    </row>
    <row r="19" spans="1:9" ht="17.25" customHeight="1" x14ac:dyDescent="0.25">
      <c r="B19" s="95" t="s">
        <v>74</v>
      </c>
      <c r="C19" s="96"/>
      <c r="D19" s="92">
        <f>A17</f>
        <v>8</v>
      </c>
      <c r="E19" s="40"/>
      <c r="F19" s="43"/>
      <c r="G19" s="60" t="str">
        <f>E4</f>
        <v>Kota Asal</v>
      </c>
      <c r="H19" s="30" t="str">
        <f>VLOOKUP(H$16,ALUMNI,4)</f>
        <v>Jakarta</v>
      </c>
      <c r="I19" s="67"/>
    </row>
    <row r="20" spans="1:9" x14ac:dyDescent="0.25">
      <c r="B20" s="101" t="s">
        <v>50</v>
      </c>
      <c r="C20" s="102"/>
      <c r="D20" s="110" t="str">
        <f ca="1">"=VLOOKUP("&amp;MID(_xlfn.FORMULATEXT(D21),10,3)&amp;";"&amp;D18&amp;";"&amp;A17&amp;")"</f>
        <v>=VLOOKUP(D16;ALUMNI;8)</v>
      </c>
      <c r="E20" s="115"/>
      <c r="F20" s="43"/>
      <c r="G20" s="60" t="str">
        <f>F4</f>
        <v>Instansi</v>
      </c>
      <c r="H20" s="30" t="str">
        <f>VLOOKUP(H$16,ALUMNI,5)</f>
        <v>Bank ABC</v>
      </c>
      <c r="I20" s="67"/>
    </row>
    <row r="21" spans="1:9" x14ac:dyDescent="0.25">
      <c r="B21" s="104" t="str">
        <f>D17</f>
        <v>Email</v>
      </c>
      <c r="C21" s="105"/>
      <c r="D21" s="262" t="str">
        <f>VLOOKUP(D16,ALUMNI,A17)</f>
        <v>pitta_y@abc.com</v>
      </c>
      <c r="E21" s="263"/>
      <c r="F21" s="43"/>
      <c r="G21" s="60" t="str">
        <f>G4</f>
        <v>Alamat</v>
      </c>
      <c r="H21" s="30" t="str">
        <f>VLOOKUP(H$16,ALUMNI,6)</f>
        <v>Jakarta</v>
      </c>
      <c r="I21" s="67"/>
    </row>
    <row r="22" spans="1:9" ht="15" customHeight="1" x14ac:dyDescent="0.25">
      <c r="B22" s="264" t="str">
        <f ca="1">"Data yang dicari adalah: "&amp;D17&amp;" sesuai nomor urut berada di kolom ke-"&amp;A17&amp;" dalam range "&amp;D18&amp;", sehingga formula yang disusun "&amp;D20</f>
        <v>Data yang dicari adalah: Email sesuai nomor urut berada di kolom ke-8 dalam range ALUMNI, sehingga formula yang disusun =VLOOKUP(D16;ALUMNI;8)</v>
      </c>
      <c r="C22" s="264"/>
      <c r="D22" s="264"/>
      <c r="E22" s="264"/>
      <c r="G22" s="60" t="str">
        <f>H4</f>
        <v>No HP</v>
      </c>
      <c r="H22" s="30" t="str">
        <f>VLOOKUP(H$16,ALUMNI,7)</f>
        <v>081777711234</v>
      </c>
      <c r="I22" s="67"/>
    </row>
    <row r="23" spans="1:9" x14ac:dyDescent="0.25">
      <c r="B23" s="265"/>
      <c r="C23" s="265"/>
      <c r="D23" s="265"/>
      <c r="E23" s="265"/>
      <c r="G23" s="60" t="str">
        <f>I4</f>
        <v>Email</v>
      </c>
      <c r="H23" s="30" t="str">
        <f>VLOOKUP(H$16,ALUMNI,8)</f>
        <v>pitta_y@abc.com</v>
      </c>
      <c r="I23" s="67"/>
    </row>
    <row r="24" spans="1:9" x14ac:dyDescent="0.25">
      <c r="B24" s="265"/>
      <c r="C24" s="265"/>
      <c r="D24" s="265"/>
      <c r="E24" s="265"/>
    </row>
    <row r="25" spans="1:9" ht="19.5" customHeight="1" x14ac:dyDescent="0.25"/>
  </sheetData>
  <mergeCells count="2">
    <mergeCell ref="D21:E21"/>
    <mergeCell ref="B22:E24"/>
  </mergeCells>
  <conditionalFormatting sqref="C3:I3">
    <cfRule type="cellIs" dxfId="11" priority="2" operator="equal">
      <formula>$A$17</formula>
    </cfRule>
  </conditionalFormatting>
  <conditionalFormatting sqref="G17:G23">
    <cfRule type="cellIs" dxfId="10" priority="1" operator="equal">
      <formula>$B$21</formula>
    </cfRule>
  </conditionalFormatting>
  <hyperlinks>
    <hyperlink ref="I5" r:id="rId1"/>
    <hyperlink ref="I6" r:id="rId2"/>
    <hyperlink ref="I7" r:id="rId3"/>
    <hyperlink ref="I9" r:id="rId4"/>
    <hyperlink ref="I10" r:id="rId5"/>
    <hyperlink ref="I11" r:id="rId6"/>
    <hyperlink ref="I12" r:id="rId7"/>
    <hyperlink ref="I13" r:id="rId8"/>
    <hyperlink ref="I8" r:id="rId9"/>
    <hyperlink ref="I14" r:id="rId10"/>
  </hyperlinks>
  <pageMargins left="0.7" right="0.7" top="0.75" bottom="0.75" header="0.3" footer="0.3"/>
  <ignoredErrors>
    <ignoredError sqref="H5:H14" numberStoredAsText="1"/>
  </ignoredErrors>
  <drawing r:id="rId11"/>
  <legacyDrawing r:id="rId1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7585" r:id="rId13" name="Scroll Bar 1">
              <controlPr defaultSize="0" autoPict="0">
                <anchor moveWithCells="1">
                  <from>
                    <xdr:col>2</xdr:col>
                    <xdr:colOff>581025</xdr:colOff>
                    <xdr:row>15</xdr:row>
                    <xdr:rowOff>38100</xdr:rowOff>
                  </from>
                  <to>
                    <xdr:col>2</xdr:col>
                    <xdr:colOff>1066800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7" r:id="rId14" name="Scroll Bar 3">
              <controlPr defaultSize="0" autoPict="0">
                <anchor moveWithCells="1">
                  <from>
                    <xdr:col>2</xdr:col>
                    <xdr:colOff>581025</xdr:colOff>
                    <xdr:row>16</xdr:row>
                    <xdr:rowOff>28575</xdr:rowOff>
                  </from>
                  <to>
                    <xdr:col>2</xdr:col>
                    <xdr:colOff>1066800</xdr:colOff>
                    <xdr:row>16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20"/>
  <sheetViews>
    <sheetView showGridLines="0" workbookViewId="0">
      <selection activeCell="G16" sqref="G16:I16"/>
    </sheetView>
  </sheetViews>
  <sheetFormatPr defaultRowHeight="15" x14ac:dyDescent="0.25"/>
  <cols>
    <col min="1" max="1" width="5.85546875" style="1" customWidth="1"/>
    <col min="2" max="2" width="9.140625" style="1"/>
    <col min="3" max="3" width="1" style="1" customWidth="1"/>
    <col min="4" max="5" width="9.140625" style="1"/>
    <col min="6" max="6" width="7" style="1" customWidth="1"/>
    <col min="7" max="9" width="9.140625" style="1"/>
    <col min="10" max="10" width="7" style="1" customWidth="1"/>
    <col min="11" max="11" width="6.5703125" style="1" customWidth="1"/>
    <col min="12" max="12" width="17" style="1" customWidth="1"/>
    <col min="13" max="13" width="23.85546875" style="1" customWidth="1"/>
    <col min="14" max="14" width="5.85546875" style="1" customWidth="1"/>
    <col min="15" max="16384" width="9.140625" style="1"/>
  </cols>
  <sheetData>
    <row r="2" spans="1:13" ht="18.75" x14ac:dyDescent="0.25">
      <c r="B2" s="38" t="s">
        <v>72</v>
      </c>
      <c r="C2" s="38"/>
    </row>
    <row r="3" spans="1:13" x14ac:dyDescent="0.25">
      <c r="B3" s="34" t="s">
        <v>42</v>
      </c>
      <c r="C3" s="34"/>
      <c r="D3" s="31"/>
      <c r="E3" s="31"/>
      <c r="F3" s="31"/>
      <c r="G3" s="31"/>
      <c r="H3" s="31"/>
      <c r="I3" s="31"/>
    </row>
    <row r="4" spans="1:13" x14ac:dyDescent="0.25">
      <c r="B4" s="266" t="s">
        <v>15</v>
      </c>
      <c r="C4" s="266"/>
      <c r="D4" s="266"/>
      <c r="E4" s="266"/>
      <c r="F4" s="35"/>
      <c r="G4" s="76" t="s">
        <v>63</v>
      </c>
      <c r="H4" s="35"/>
      <c r="I4" s="35"/>
    </row>
    <row r="5" spans="1:13" ht="16.5" customHeight="1" thickBot="1" x14ac:dyDescent="0.3">
      <c r="A5" s="10"/>
      <c r="B5" s="46" t="s">
        <v>43</v>
      </c>
      <c r="C5" s="77"/>
      <c r="D5" s="33" t="s">
        <v>33</v>
      </c>
      <c r="E5" s="32" t="s">
        <v>41</v>
      </c>
      <c r="F5" s="35"/>
      <c r="G5" s="77" t="s">
        <v>43</v>
      </c>
      <c r="H5" s="78" t="s">
        <v>33</v>
      </c>
      <c r="I5" s="79" t="s">
        <v>41</v>
      </c>
      <c r="K5" s="93" t="s">
        <v>15</v>
      </c>
      <c r="L5" s="94"/>
      <c r="M5" s="6">
        <v>89</v>
      </c>
    </row>
    <row r="6" spans="1:13" ht="16.5" customHeight="1" x14ac:dyDescent="0.25">
      <c r="A6" s="10">
        <v>1</v>
      </c>
      <c r="B6" s="80" t="s">
        <v>64</v>
      </c>
      <c r="C6" s="98" t="str">
        <f>IF(AND(M$5&gt;=G6,M$5&lt;G7),"x","")</f>
        <v/>
      </c>
      <c r="D6" s="99" t="s">
        <v>34</v>
      </c>
      <c r="E6" s="37">
        <v>0</v>
      </c>
      <c r="F6" s="35" t="str">
        <f>IF(C6="","",A6)</f>
        <v/>
      </c>
      <c r="G6" s="81">
        <f>VALUE(LEFT(B6,2))</f>
        <v>0</v>
      </c>
      <c r="H6" s="107" t="s">
        <v>34</v>
      </c>
      <c r="I6" s="82">
        <v>0</v>
      </c>
      <c r="J6" s="1">
        <v>3</v>
      </c>
      <c r="K6" s="93" t="s">
        <v>73</v>
      </c>
      <c r="L6" s="94"/>
      <c r="M6" s="6" t="str">
        <f>IF(J6=2,H18,I18)</f>
        <v>Bobot</v>
      </c>
    </row>
    <row r="7" spans="1:13" x14ac:dyDescent="0.25">
      <c r="A7" s="10">
        <v>2</v>
      </c>
      <c r="B7" s="80" t="s">
        <v>65</v>
      </c>
      <c r="C7" s="98" t="str">
        <f t="shared" ref="C7:C15" si="0">IF(AND(M$5&gt;=G7,M$5&lt;G8),"x","")</f>
        <v/>
      </c>
      <c r="D7" s="36" t="s">
        <v>35</v>
      </c>
      <c r="E7" s="37">
        <v>1</v>
      </c>
      <c r="F7" s="35" t="str">
        <f t="shared" ref="F7:F15" si="1">IF(C7="","",A7)</f>
        <v/>
      </c>
      <c r="G7" s="83">
        <f t="shared" ref="G7:G15" si="2">VALUE(LEFT(B7,2))</f>
        <v>40</v>
      </c>
      <c r="H7" s="108" t="s">
        <v>35</v>
      </c>
      <c r="I7" s="84">
        <v>1</v>
      </c>
      <c r="K7" s="93" t="s">
        <v>75</v>
      </c>
      <c r="L7" s="94"/>
      <c r="M7" s="6" t="s">
        <v>76</v>
      </c>
    </row>
    <row r="8" spans="1:13" x14ac:dyDescent="0.25">
      <c r="A8" s="10">
        <v>3</v>
      </c>
      <c r="B8" s="80" t="s">
        <v>66</v>
      </c>
      <c r="C8" s="98" t="str">
        <f t="shared" si="0"/>
        <v/>
      </c>
      <c r="D8" s="36" t="s">
        <v>44</v>
      </c>
      <c r="E8" s="37">
        <v>1.7</v>
      </c>
      <c r="F8" s="35" t="str">
        <f t="shared" si="1"/>
        <v/>
      </c>
      <c r="G8" s="83">
        <f t="shared" si="2"/>
        <v>50</v>
      </c>
      <c r="H8" s="108" t="s">
        <v>44</v>
      </c>
      <c r="I8" s="84">
        <v>1.7</v>
      </c>
      <c r="K8" s="95" t="s">
        <v>74</v>
      </c>
      <c r="L8" s="96"/>
      <c r="M8" s="97">
        <f>J6</f>
        <v>3</v>
      </c>
    </row>
    <row r="9" spans="1:13" x14ac:dyDescent="0.25">
      <c r="A9" s="10">
        <v>4</v>
      </c>
      <c r="B9" s="80" t="s">
        <v>67</v>
      </c>
      <c r="C9" s="98" t="str">
        <f t="shared" si="0"/>
        <v/>
      </c>
      <c r="D9" s="36" t="s">
        <v>36</v>
      </c>
      <c r="E9" s="37">
        <v>2</v>
      </c>
      <c r="F9" s="35" t="str">
        <f t="shared" si="1"/>
        <v/>
      </c>
      <c r="G9" s="83">
        <f t="shared" si="2"/>
        <v>55</v>
      </c>
      <c r="H9" s="108" t="s">
        <v>36</v>
      </c>
      <c r="I9" s="84">
        <v>2</v>
      </c>
      <c r="K9" s="101" t="s">
        <v>50</v>
      </c>
      <c r="L9" s="102"/>
      <c r="M9" s="103" t="str">
        <f ca="1">"=VLOOKUP("&amp;MID(_xlfn.FORMULATEXT(M10),10,2)&amp;";"&amp;M7&amp;";"&amp;J6&amp;")"</f>
        <v>=VLOOKUP(M5;NILAI;3)</v>
      </c>
    </row>
    <row r="10" spans="1:13" x14ac:dyDescent="0.25">
      <c r="A10" s="10">
        <v>5</v>
      </c>
      <c r="B10" s="80" t="s">
        <v>68</v>
      </c>
      <c r="C10" s="98" t="str">
        <f t="shared" si="0"/>
        <v/>
      </c>
      <c r="D10" s="36" t="s">
        <v>45</v>
      </c>
      <c r="E10" s="37">
        <v>2.2999999999999998</v>
      </c>
      <c r="F10" s="35" t="str">
        <f t="shared" si="1"/>
        <v/>
      </c>
      <c r="G10" s="83">
        <f t="shared" si="2"/>
        <v>60</v>
      </c>
      <c r="H10" s="108" t="s">
        <v>45</v>
      </c>
      <c r="I10" s="84">
        <v>2.2999999999999998</v>
      </c>
      <c r="K10" s="104" t="s">
        <v>40</v>
      </c>
      <c r="L10" s="105"/>
      <c r="M10" s="106">
        <f>VLOOKUP(M5,NILAI,J6)</f>
        <v>3.7</v>
      </c>
    </row>
    <row r="11" spans="1:13" x14ac:dyDescent="0.25">
      <c r="A11" s="10">
        <v>6</v>
      </c>
      <c r="B11" s="80" t="s">
        <v>77</v>
      </c>
      <c r="C11" s="98" t="str">
        <f t="shared" si="0"/>
        <v/>
      </c>
      <c r="D11" s="36" t="s">
        <v>46</v>
      </c>
      <c r="E11" s="37">
        <v>2.7</v>
      </c>
      <c r="F11" s="35" t="str">
        <f t="shared" si="1"/>
        <v/>
      </c>
      <c r="G11" s="83">
        <f t="shared" si="2"/>
        <v>65</v>
      </c>
      <c r="H11" s="108" t="s">
        <v>46</v>
      </c>
      <c r="I11" s="84">
        <v>2.7</v>
      </c>
      <c r="K11" s="268" t="str">
        <f>"Nilai "&amp;M5&amp;" termasuk dalam kelompok nilai "&amp;VLOOKUP(SUM(F6:F15),A6:B15,2)&amp;IF(J6=2," dikonversi menjadi huruf: "," berbobot: ")&amp;TEXT(M10,"#,00")</f>
        <v>Nilai 89 termasuk dalam kelompok nilai 85 - 89 berbobot: 3,70</v>
      </c>
      <c r="L11" s="268"/>
      <c r="M11" s="268"/>
    </row>
    <row r="12" spans="1:13" x14ac:dyDescent="0.25">
      <c r="A12" s="10">
        <v>7</v>
      </c>
      <c r="B12" s="80" t="s">
        <v>69</v>
      </c>
      <c r="C12" s="98" t="str">
        <f t="shared" si="0"/>
        <v/>
      </c>
      <c r="D12" s="36" t="s">
        <v>24</v>
      </c>
      <c r="E12" s="37">
        <v>3</v>
      </c>
      <c r="F12" s="35" t="str">
        <f t="shared" si="1"/>
        <v/>
      </c>
      <c r="G12" s="83">
        <f t="shared" si="2"/>
        <v>75</v>
      </c>
      <c r="H12" s="108" t="s">
        <v>24</v>
      </c>
      <c r="I12" s="84">
        <v>3</v>
      </c>
      <c r="K12" s="268"/>
      <c r="L12" s="268"/>
      <c r="M12" s="268"/>
    </row>
    <row r="13" spans="1:13" x14ac:dyDescent="0.25">
      <c r="A13" s="10">
        <v>8</v>
      </c>
      <c r="B13" s="80" t="s">
        <v>70</v>
      </c>
      <c r="C13" s="98" t="str">
        <f t="shared" si="0"/>
        <v/>
      </c>
      <c r="D13" s="36" t="s">
        <v>47</v>
      </c>
      <c r="E13" s="37">
        <v>3.3</v>
      </c>
      <c r="F13" s="100" t="str">
        <f t="shared" si="1"/>
        <v/>
      </c>
      <c r="G13" s="83">
        <f t="shared" si="2"/>
        <v>80</v>
      </c>
      <c r="H13" s="108" t="s">
        <v>47</v>
      </c>
      <c r="I13" s="84">
        <v>3.3</v>
      </c>
    </row>
    <row r="14" spans="1:13" x14ac:dyDescent="0.25">
      <c r="A14" s="10">
        <v>9</v>
      </c>
      <c r="B14" s="80" t="s">
        <v>78</v>
      </c>
      <c r="C14" s="98" t="str">
        <f t="shared" si="0"/>
        <v>x</v>
      </c>
      <c r="D14" s="36" t="s">
        <v>48</v>
      </c>
      <c r="E14" s="37">
        <v>3.7</v>
      </c>
      <c r="F14" s="35">
        <f t="shared" si="1"/>
        <v>9</v>
      </c>
      <c r="G14" s="83">
        <f t="shared" si="2"/>
        <v>85</v>
      </c>
      <c r="H14" s="108" t="s">
        <v>48</v>
      </c>
      <c r="I14" s="84">
        <v>3.7</v>
      </c>
    </row>
    <row r="15" spans="1:13" ht="15.75" thickBot="1" x14ac:dyDescent="0.3">
      <c r="A15" s="10">
        <v>10</v>
      </c>
      <c r="B15" s="80" t="s">
        <v>61</v>
      </c>
      <c r="C15" s="98" t="str">
        <f t="shared" si="0"/>
        <v/>
      </c>
      <c r="D15" s="36" t="s">
        <v>23</v>
      </c>
      <c r="E15" s="37">
        <v>4</v>
      </c>
      <c r="F15" s="35" t="str">
        <f t="shared" si="1"/>
        <v/>
      </c>
      <c r="G15" s="85">
        <f t="shared" si="2"/>
        <v>90</v>
      </c>
      <c r="H15" s="109" t="s">
        <v>23</v>
      </c>
      <c r="I15" s="86">
        <v>4</v>
      </c>
    </row>
    <row r="16" spans="1:13" x14ac:dyDescent="0.25">
      <c r="B16" s="31"/>
      <c r="C16" s="31"/>
      <c r="D16" s="31"/>
      <c r="E16" s="31"/>
      <c r="F16" s="31"/>
      <c r="G16" s="267" t="str">
        <f>"Range "&amp;ADDRESS(ROW(G6),COLUMN(G6),4)&amp;":"&amp;ADDRESS(ROW(I15),COLUMN(I15),4)&amp;" &gt;&gt;&gt; NILAI"</f>
        <v>Range G6:I15 &gt;&gt;&gt; NILAI</v>
      </c>
      <c r="H16" s="267"/>
      <c r="I16" s="267"/>
    </row>
    <row r="17" spans="4:9" x14ac:dyDescent="0.25">
      <c r="D17" s="31"/>
      <c r="E17" s="31"/>
      <c r="F17" s="31"/>
      <c r="G17" s="87" t="s">
        <v>71</v>
      </c>
    </row>
    <row r="18" spans="4:9" x14ac:dyDescent="0.25">
      <c r="F18" s="31"/>
      <c r="G18" s="46" t="s">
        <v>43</v>
      </c>
      <c r="H18" s="33" t="s">
        <v>33</v>
      </c>
      <c r="I18" s="32" t="s">
        <v>41</v>
      </c>
    </row>
    <row r="19" spans="4:9" x14ac:dyDescent="0.25">
      <c r="G19" s="88">
        <v>1</v>
      </c>
      <c r="H19" s="89">
        <v>2</v>
      </c>
      <c r="I19" s="90">
        <v>3</v>
      </c>
    </row>
    <row r="20" spans="4:9" ht="19.5" customHeight="1" x14ac:dyDescent="0.25"/>
  </sheetData>
  <mergeCells count="3">
    <mergeCell ref="B4:E4"/>
    <mergeCell ref="G16:I16"/>
    <mergeCell ref="K11:M12"/>
  </mergeCells>
  <conditionalFormatting sqref="H19:I19">
    <cfRule type="cellIs" dxfId="9" priority="6" operator="equal">
      <formula>$J$6</formula>
    </cfRule>
  </conditionalFormatting>
  <conditionalFormatting sqref="C6">
    <cfRule type="notContainsBlanks" dxfId="8" priority="5">
      <formula>LEN(TRIM(C6))&gt;0</formula>
    </cfRule>
  </conditionalFormatting>
  <conditionalFormatting sqref="C7:C15">
    <cfRule type="notContainsBlanks" dxfId="7" priority="1">
      <formula>LEN(TRIM(C7))&gt;0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5537" r:id="rId3" name="Scroll Bar 1">
              <controlPr defaultSize="0" autoPict="0">
                <anchor moveWithCells="1">
                  <from>
                    <xdr:col>11</xdr:col>
                    <xdr:colOff>542925</xdr:colOff>
                    <xdr:row>4</xdr:row>
                    <xdr:rowOff>38100</xdr:rowOff>
                  </from>
                  <to>
                    <xdr:col>11</xdr:col>
                    <xdr:colOff>1028700</xdr:colOff>
                    <xdr:row>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8" r:id="rId4" name="Scroll Bar 2">
              <controlPr defaultSize="0" autoPict="0">
                <anchor moveWithCells="1">
                  <from>
                    <xdr:col>11</xdr:col>
                    <xdr:colOff>542925</xdr:colOff>
                    <xdr:row>5</xdr:row>
                    <xdr:rowOff>19050</xdr:rowOff>
                  </from>
                  <to>
                    <xdr:col>11</xdr:col>
                    <xdr:colOff>1028700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58"/>
  <sheetViews>
    <sheetView showGridLines="0" zoomScaleNormal="100" workbookViewId="0">
      <selection activeCell="L6" sqref="L6:N15"/>
    </sheetView>
  </sheetViews>
  <sheetFormatPr defaultRowHeight="15" x14ac:dyDescent="0.25"/>
  <cols>
    <col min="1" max="1" width="5.85546875" style="116" customWidth="1"/>
    <col min="2" max="2" width="8.5703125" style="116" customWidth="1"/>
    <col min="3" max="3" width="19.42578125" style="116" customWidth="1"/>
    <col min="4" max="4" width="11" style="116" customWidth="1"/>
    <col min="5" max="5" width="15" style="116" customWidth="1"/>
    <col min="6" max="6" width="5" style="116" customWidth="1"/>
    <col min="7" max="7" width="13.140625" style="116" customWidth="1"/>
    <col min="8" max="8" width="7.28515625" style="116" customWidth="1"/>
    <col min="9" max="9" width="26.28515625" style="116" customWidth="1"/>
    <col min="10" max="10" width="5.7109375" style="116" customWidth="1"/>
    <col min="11" max="11" width="6.28515625" style="116" customWidth="1"/>
    <col min="12" max="12" width="8.85546875" style="116" customWidth="1"/>
    <col min="13" max="13" width="20" style="116" customWidth="1"/>
    <col min="14" max="14" width="18.7109375" style="116" customWidth="1"/>
    <col min="15" max="15" width="5.85546875" style="116" customWidth="1"/>
    <col min="16" max="16384" width="9.140625" style="116"/>
  </cols>
  <sheetData>
    <row r="1" spans="2:15" ht="19.5" customHeight="1" x14ac:dyDescent="0.25"/>
    <row r="2" spans="2:15" ht="18.75" x14ac:dyDescent="0.25">
      <c r="B2" s="117" t="s">
        <v>141</v>
      </c>
    </row>
    <row r="3" spans="2:15" ht="15.75" customHeight="1" x14ac:dyDescent="0.25">
      <c r="B3" s="118" t="s">
        <v>79</v>
      </c>
      <c r="C3" s="119" t="s">
        <v>142</v>
      </c>
      <c r="D3" s="119" t="s">
        <v>237</v>
      </c>
      <c r="E3" s="118" t="s">
        <v>143</v>
      </c>
      <c r="G3" s="120" t="s">
        <v>143</v>
      </c>
    </row>
    <row r="4" spans="2:15" ht="15.75" customHeight="1" x14ac:dyDescent="0.25">
      <c r="B4" s="121" t="s">
        <v>144</v>
      </c>
      <c r="C4" s="122" t="str">
        <f t="shared" ref="C4:C35" si="0">VLOOKUP(B4,ALAMAT,2)</f>
        <v>Poltak Sipahutar</v>
      </c>
      <c r="D4" s="122" t="str">
        <f t="shared" ref="D4:D35" si="1">VLOOKUP(B4,ALAMAT,3)</f>
        <v>Jakarta</v>
      </c>
      <c r="E4" s="123">
        <v>25800000</v>
      </c>
      <c r="G4" s="148" t="s">
        <v>145</v>
      </c>
      <c r="H4" s="149">
        <v>9</v>
      </c>
      <c r="I4" s="124" t="str">
        <f>VLOOKUP(H4,PELANGGAN,3)</f>
        <v>Ahmad Syarifudin</v>
      </c>
      <c r="K4" s="125" t="s">
        <v>145</v>
      </c>
      <c r="L4" s="126"/>
      <c r="M4" s="126"/>
      <c r="N4" s="126"/>
      <c r="O4" s="127"/>
    </row>
    <row r="5" spans="2:15" ht="15.75" customHeight="1" x14ac:dyDescent="0.25">
      <c r="B5" s="121" t="s">
        <v>146</v>
      </c>
      <c r="C5" s="122" t="str">
        <f t="shared" si="0"/>
        <v>Jonathan</v>
      </c>
      <c r="D5" s="122" t="str">
        <f t="shared" si="1"/>
        <v>Bandung</v>
      </c>
      <c r="E5" s="123">
        <v>7500000</v>
      </c>
      <c r="G5" s="148" t="s">
        <v>150</v>
      </c>
      <c r="H5" s="150"/>
      <c r="I5" s="135" t="str">
        <f>ADDRESS(ROW(C4),COLUMN(C4),4)&amp;":"&amp;ADDRESS(ROW(C53),COLUMN(C53),4)</f>
        <v>C4:C53</v>
      </c>
      <c r="K5" s="129" t="s">
        <v>14</v>
      </c>
      <c r="L5" s="130" t="s">
        <v>79</v>
      </c>
      <c r="M5" s="130" t="s">
        <v>39</v>
      </c>
      <c r="N5" s="129" t="str">
        <f>D3</f>
        <v>Kota</v>
      </c>
      <c r="O5" s="127"/>
    </row>
    <row r="6" spans="2:15" ht="15.75" customHeight="1" x14ac:dyDescent="0.25">
      <c r="B6" s="121" t="s">
        <v>147</v>
      </c>
      <c r="C6" s="122" t="str">
        <f t="shared" si="0"/>
        <v>Pitta Yohana</v>
      </c>
      <c r="D6" s="122" t="str">
        <f t="shared" si="1"/>
        <v>Jakarta</v>
      </c>
      <c r="E6" s="123">
        <v>12500000</v>
      </c>
      <c r="G6" s="148" t="s">
        <v>152</v>
      </c>
      <c r="H6" s="150"/>
      <c r="I6" s="135" t="str">
        <f>ADDRESS(ROW(I4),COLUMN(I4),4)</f>
        <v>I4</v>
      </c>
      <c r="K6" s="131">
        <v>1</v>
      </c>
      <c r="L6" s="132" t="s">
        <v>146</v>
      </c>
      <c r="M6" s="133" t="s">
        <v>148</v>
      </c>
      <c r="N6" s="134" t="s">
        <v>149</v>
      </c>
      <c r="O6" s="127"/>
    </row>
    <row r="7" spans="2:15" ht="15.75" customHeight="1" x14ac:dyDescent="0.25">
      <c r="B7" s="121" t="s">
        <v>146</v>
      </c>
      <c r="C7" s="122" t="str">
        <f t="shared" si="0"/>
        <v>Jonathan</v>
      </c>
      <c r="D7" s="122" t="str">
        <f t="shared" si="1"/>
        <v>Bandung</v>
      </c>
      <c r="E7" s="123">
        <v>15785000</v>
      </c>
      <c r="G7" s="151" t="s">
        <v>238</v>
      </c>
      <c r="H7" s="152"/>
      <c r="I7" s="153" t="str">
        <f>ADDRESS(ROW(E4),COLUMN(E4),4)&amp;":"&amp;ADDRESS(ROW(E53),COLUMN(E53),4)</f>
        <v>E4:E53</v>
      </c>
      <c r="K7" s="131">
        <v>2</v>
      </c>
      <c r="L7" s="132" t="s">
        <v>144</v>
      </c>
      <c r="M7" s="133" t="s">
        <v>151</v>
      </c>
      <c r="N7" s="134" t="s">
        <v>49</v>
      </c>
      <c r="O7" s="127"/>
    </row>
    <row r="8" spans="2:15" ht="15.75" customHeight="1" x14ac:dyDescent="0.25">
      <c r="B8" s="121" t="s">
        <v>147</v>
      </c>
      <c r="C8" s="122" t="str">
        <f t="shared" si="0"/>
        <v>Pitta Yohana</v>
      </c>
      <c r="D8" s="122" t="str">
        <f t="shared" si="1"/>
        <v>Jakarta</v>
      </c>
      <c r="E8" s="123">
        <v>21500000</v>
      </c>
      <c r="G8" s="215" t="s">
        <v>50</v>
      </c>
      <c r="H8" s="216"/>
      <c r="I8" s="217" t="str">
        <f ca="1">_xlfn.FORMULATEXT(I9)</f>
        <v>=SUMIF(C4:C53;I4;E4:E53)</v>
      </c>
      <c r="K8" s="131">
        <v>3</v>
      </c>
      <c r="L8" s="132" t="s">
        <v>153</v>
      </c>
      <c r="M8" s="133" t="s">
        <v>154</v>
      </c>
      <c r="N8" s="134" t="s">
        <v>149</v>
      </c>
      <c r="O8" s="127"/>
    </row>
    <row r="9" spans="2:15" x14ac:dyDescent="0.25">
      <c r="B9" s="121" t="s">
        <v>155</v>
      </c>
      <c r="C9" s="122" t="str">
        <f t="shared" si="0"/>
        <v>Adi Alamsyah</v>
      </c>
      <c r="D9" s="122" t="str">
        <f t="shared" si="1"/>
        <v>Bogor</v>
      </c>
      <c r="E9" s="123">
        <v>4525000</v>
      </c>
      <c r="G9" s="218" t="s">
        <v>40</v>
      </c>
      <c r="H9" s="219"/>
      <c r="I9" s="220">
        <f>SUMIF(C4:C53,I4,E4:E53)</f>
        <v>244750000</v>
      </c>
      <c r="K9" s="131">
        <v>4</v>
      </c>
      <c r="L9" s="132" t="s">
        <v>147</v>
      </c>
      <c r="M9" s="133" t="s">
        <v>166</v>
      </c>
      <c r="N9" s="134" t="s">
        <v>49</v>
      </c>
      <c r="O9" s="127"/>
    </row>
    <row r="10" spans="2:15" ht="15" customHeight="1" x14ac:dyDescent="0.25">
      <c r="B10" s="121" t="s">
        <v>153</v>
      </c>
      <c r="C10" s="122" t="str">
        <f t="shared" si="0"/>
        <v>Andi Marestio N</v>
      </c>
      <c r="D10" s="122" t="str">
        <f t="shared" si="1"/>
        <v>Bandung</v>
      </c>
      <c r="E10" s="123">
        <v>5650000</v>
      </c>
      <c r="G10" s="270" t="str">
        <f>"Nilai transaksi berdasarkan "&amp;LOWER(G4)&amp;" ditampilkan dengan fungsi SUMIF; argumen range diisi "&amp;I5&amp;", kriteria pelanggan sesuai isian alamat sel "&amp;I6&amp;" dan data yang dijumlah berada pada range "&amp;I7</f>
        <v>Nilai transaksi berdasarkan pelanggan ditampilkan dengan fungsi SUMIF; argumen range diisi C4:C53, kriteria pelanggan sesuai isian alamat sel I4 dan data yang dijumlah berada pada range E4:E53</v>
      </c>
      <c r="H10" s="270"/>
      <c r="I10" s="270"/>
      <c r="K10" s="131">
        <v>5</v>
      </c>
      <c r="L10" s="132" t="s">
        <v>155</v>
      </c>
      <c r="M10" s="133" t="s">
        <v>157</v>
      </c>
      <c r="N10" s="134" t="s">
        <v>103</v>
      </c>
      <c r="O10" s="127"/>
    </row>
    <row r="11" spans="2:15" x14ac:dyDescent="0.25">
      <c r="B11" s="121" t="s">
        <v>158</v>
      </c>
      <c r="C11" s="122" t="str">
        <f t="shared" si="0"/>
        <v>Rudy Ardiansyah</v>
      </c>
      <c r="D11" s="122" t="str">
        <f t="shared" si="1"/>
        <v>Bandung</v>
      </c>
      <c r="E11" s="123">
        <v>7850000</v>
      </c>
      <c r="G11" s="270"/>
      <c r="H11" s="270"/>
      <c r="I11" s="270"/>
      <c r="K11" s="131">
        <v>6</v>
      </c>
      <c r="L11" s="132" t="s">
        <v>159</v>
      </c>
      <c r="M11" s="133" t="s">
        <v>90</v>
      </c>
      <c r="N11" s="134" t="s">
        <v>103</v>
      </c>
      <c r="O11" s="127"/>
    </row>
    <row r="12" spans="2:15" x14ac:dyDescent="0.25">
      <c r="B12" s="121" t="s">
        <v>160</v>
      </c>
      <c r="C12" s="122" t="str">
        <f t="shared" si="0"/>
        <v>Herlambang</v>
      </c>
      <c r="D12" s="122" t="str">
        <f t="shared" si="1"/>
        <v>Bandung</v>
      </c>
      <c r="E12" s="123">
        <v>9258000</v>
      </c>
      <c r="G12" s="270"/>
      <c r="H12" s="270"/>
      <c r="I12" s="270"/>
      <c r="K12" s="131">
        <v>7</v>
      </c>
      <c r="L12" s="132" t="s">
        <v>158</v>
      </c>
      <c r="M12" s="133" t="s">
        <v>161</v>
      </c>
      <c r="N12" s="134" t="s">
        <v>149</v>
      </c>
      <c r="O12" s="127"/>
    </row>
    <row r="13" spans="2:15" x14ac:dyDescent="0.25">
      <c r="B13" s="121" t="s">
        <v>144</v>
      </c>
      <c r="C13" s="122" t="str">
        <f t="shared" si="0"/>
        <v>Poltak Sipahutar</v>
      </c>
      <c r="D13" s="122" t="str">
        <f t="shared" si="1"/>
        <v>Jakarta</v>
      </c>
      <c r="E13" s="123">
        <v>2587500</v>
      </c>
      <c r="G13" s="270"/>
      <c r="H13" s="270"/>
      <c r="I13" s="270"/>
      <c r="K13" s="131">
        <v>8</v>
      </c>
      <c r="L13" s="132" t="s">
        <v>160</v>
      </c>
      <c r="M13" s="133" t="s">
        <v>162</v>
      </c>
      <c r="N13" s="134" t="s">
        <v>149</v>
      </c>
      <c r="O13" s="127"/>
    </row>
    <row r="14" spans="2:15" x14ac:dyDescent="0.25">
      <c r="B14" s="121" t="s">
        <v>163</v>
      </c>
      <c r="C14" s="122" t="str">
        <f t="shared" si="0"/>
        <v>Agus Rahmanto</v>
      </c>
      <c r="D14" s="122" t="str">
        <f t="shared" si="1"/>
        <v>Jakarta</v>
      </c>
      <c r="E14" s="123">
        <v>5890000</v>
      </c>
      <c r="J14" s="128"/>
      <c r="K14" s="131">
        <v>9</v>
      </c>
      <c r="L14" s="132" t="s">
        <v>164</v>
      </c>
      <c r="M14" s="133" t="s">
        <v>232</v>
      </c>
      <c r="N14" s="134" t="s">
        <v>103</v>
      </c>
      <c r="O14" s="127"/>
    </row>
    <row r="15" spans="2:15" x14ac:dyDescent="0.25">
      <c r="B15" s="121" t="s">
        <v>144</v>
      </c>
      <c r="C15" s="122" t="str">
        <f t="shared" si="0"/>
        <v>Poltak Sipahutar</v>
      </c>
      <c r="D15" s="122" t="str">
        <f t="shared" si="1"/>
        <v>Jakarta</v>
      </c>
      <c r="E15" s="123">
        <v>14500000</v>
      </c>
      <c r="G15" s="120" t="s">
        <v>143</v>
      </c>
      <c r="J15" s="128"/>
      <c r="K15" s="131">
        <v>10</v>
      </c>
      <c r="L15" s="132" t="s">
        <v>163</v>
      </c>
      <c r="M15" s="133" t="s">
        <v>85</v>
      </c>
      <c r="N15" s="134" t="s">
        <v>49</v>
      </c>
      <c r="O15" s="127"/>
    </row>
    <row r="16" spans="2:15" x14ac:dyDescent="0.25">
      <c r="B16" s="121" t="s">
        <v>159</v>
      </c>
      <c r="C16" s="122" t="str">
        <f t="shared" si="0"/>
        <v>Deviana</v>
      </c>
      <c r="D16" s="122" t="str">
        <f t="shared" si="1"/>
        <v>Bogor</v>
      </c>
      <c r="E16" s="123">
        <v>25878900</v>
      </c>
      <c r="G16" s="148" t="str">
        <f>D3</f>
        <v>Kota</v>
      </c>
      <c r="H16" s="149"/>
      <c r="I16" s="124" t="str">
        <f>VLOOKUP(H4,PELANGGAN,4)</f>
        <v>Bogor</v>
      </c>
      <c r="J16" s="128"/>
      <c r="K16" s="126"/>
      <c r="L16" s="126"/>
      <c r="M16" s="126"/>
      <c r="N16" s="126"/>
      <c r="O16" s="127"/>
    </row>
    <row r="17" spans="2:15" x14ac:dyDescent="0.25">
      <c r="B17" s="121" t="s">
        <v>155</v>
      </c>
      <c r="C17" s="122" t="str">
        <f t="shared" si="0"/>
        <v>Adi Alamsyah</v>
      </c>
      <c r="D17" s="122" t="str">
        <f t="shared" si="1"/>
        <v>Bogor</v>
      </c>
      <c r="E17" s="123">
        <v>25780000</v>
      </c>
      <c r="G17" s="148" t="s">
        <v>150</v>
      </c>
      <c r="H17" s="150"/>
      <c r="I17" s="135" t="str">
        <f>ADDRESS(ROW(D4),COLUMN(D4),4)&amp;":"&amp;ADDRESS(ROW(D53),COLUMN(D53),4)</f>
        <v>D4:D53</v>
      </c>
      <c r="J17" s="128"/>
      <c r="K17" s="136"/>
      <c r="L17" s="126"/>
      <c r="M17" s="126"/>
      <c r="N17" s="126"/>
      <c r="O17" s="127"/>
    </row>
    <row r="18" spans="2:15" x14ac:dyDescent="0.25">
      <c r="B18" s="121" t="s">
        <v>146</v>
      </c>
      <c r="C18" s="122" t="str">
        <f t="shared" si="0"/>
        <v>Jonathan</v>
      </c>
      <c r="D18" s="122" t="str">
        <f t="shared" si="1"/>
        <v>Bandung</v>
      </c>
      <c r="E18" s="123">
        <v>21500000</v>
      </c>
      <c r="G18" s="148" t="s">
        <v>152</v>
      </c>
      <c r="H18" s="150"/>
      <c r="I18" s="135" t="str">
        <f>ADDRESS(ROW(I16),COLUMN(I16),4)</f>
        <v>I16</v>
      </c>
      <c r="J18" s="128"/>
      <c r="K18" s="137"/>
      <c r="L18" s="126"/>
      <c r="M18" s="126"/>
      <c r="N18" s="126"/>
      <c r="O18" s="127"/>
    </row>
    <row r="19" spans="2:15" x14ac:dyDescent="0.25">
      <c r="B19" s="121" t="s">
        <v>164</v>
      </c>
      <c r="C19" s="122" t="str">
        <f t="shared" si="0"/>
        <v>Ahmad Syarifudin</v>
      </c>
      <c r="D19" s="122" t="str">
        <f t="shared" si="1"/>
        <v>Bogor</v>
      </c>
      <c r="E19" s="123">
        <v>24500000</v>
      </c>
      <c r="G19" s="151" t="s">
        <v>238</v>
      </c>
      <c r="H19" s="152"/>
      <c r="I19" s="153" t="str">
        <f>ADDRESS(ROW(E4),COLUMN(E4),4)&amp;":"&amp;ADDRESS(ROW(E53),COLUMN(E53),4)</f>
        <v>E4:E53</v>
      </c>
      <c r="J19" s="128"/>
      <c r="K19" s="138"/>
      <c r="L19" s="126"/>
      <c r="M19" s="126"/>
      <c r="N19" s="126"/>
      <c r="O19" s="127"/>
    </row>
    <row r="20" spans="2:15" x14ac:dyDescent="0.25">
      <c r="B20" s="121" t="s">
        <v>144</v>
      </c>
      <c r="C20" s="122" t="str">
        <f t="shared" si="0"/>
        <v>Poltak Sipahutar</v>
      </c>
      <c r="D20" s="122" t="str">
        <f t="shared" si="1"/>
        <v>Jakarta</v>
      </c>
      <c r="E20" s="123">
        <v>20000000</v>
      </c>
      <c r="G20" s="215" t="s">
        <v>50</v>
      </c>
      <c r="H20" s="216"/>
      <c r="I20" s="217" t="str">
        <f ca="1">_xlfn.FORMULATEXT(I21)</f>
        <v>=SUMIF(D4:D53;I16;E4:E53)</v>
      </c>
      <c r="J20" s="128"/>
      <c r="K20" s="137"/>
      <c r="L20" s="126"/>
      <c r="M20" s="126"/>
      <c r="N20" s="126"/>
      <c r="O20" s="127"/>
    </row>
    <row r="21" spans="2:15" x14ac:dyDescent="0.25">
      <c r="B21" s="121" t="s">
        <v>147</v>
      </c>
      <c r="C21" s="122" t="str">
        <f t="shared" si="0"/>
        <v>Pitta Yohana</v>
      </c>
      <c r="D21" s="122" t="str">
        <f t="shared" si="1"/>
        <v>Jakarta</v>
      </c>
      <c r="E21" s="123">
        <v>19525000</v>
      </c>
      <c r="G21" s="218" t="s">
        <v>40</v>
      </c>
      <c r="H21" s="219"/>
      <c r="I21" s="220">
        <f>SUMIF(D4:D53,I16,E4:E53)</f>
        <v>607118900</v>
      </c>
      <c r="J21" s="128"/>
      <c r="K21" s="137"/>
      <c r="L21" s="126"/>
      <c r="M21" s="126"/>
      <c r="N21" s="126"/>
      <c r="O21" s="127"/>
    </row>
    <row r="22" spans="2:15" x14ac:dyDescent="0.25">
      <c r="B22" s="121" t="s">
        <v>159</v>
      </c>
      <c r="C22" s="122" t="str">
        <f t="shared" si="0"/>
        <v>Deviana</v>
      </c>
      <c r="D22" s="122" t="str">
        <f t="shared" si="1"/>
        <v>Bogor</v>
      </c>
      <c r="E22" s="123">
        <v>23650000</v>
      </c>
      <c r="G22" s="221" t="s">
        <v>239</v>
      </c>
      <c r="H22" s="222"/>
      <c r="I22" s="223" t="str">
        <f>TEXT(I9/I21,"#,00%")</f>
        <v>40,31%</v>
      </c>
      <c r="J22" s="128"/>
      <c r="K22" s="138"/>
      <c r="L22" s="126"/>
      <c r="M22" s="126"/>
      <c r="N22" s="126"/>
      <c r="O22" s="127"/>
    </row>
    <row r="23" spans="2:15" x14ac:dyDescent="0.25">
      <c r="B23" s="121" t="s">
        <v>153</v>
      </c>
      <c r="C23" s="122" t="str">
        <f t="shared" si="0"/>
        <v>Andi Marestio N</v>
      </c>
      <c r="D23" s="122" t="str">
        <f t="shared" si="1"/>
        <v>Bandung</v>
      </c>
      <c r="E23" s="123">
        <v>21500000</v>
      </c>
      <c r="G23" s="151" t="s">
        <v>50</v>
      </c>
      <c r="H23" s="151"/>
      <c r="I23" s="153" t="str">
        <f ca="1">_xlfn.FORMULATEXT(I22)</f>
        <v>=TEXT(I9/I21;"#,00%")</v>
      </c>
      <c r="J23" s="128"/>
      <c r="K23" s="138"/>
      <c r="L23" s="126"/>
      <c r="M23" s="126"/>
      <c r="N23" s="126"/>
      <c r="O23" s="127"/>
    </row>
    <row r="24" spans="2:15" x14ac:dyDescent="0.25">
      <c r="B24" s="121" t="s">
        <v>160</v>
      </c>
      <c r="C24" s="122" t="str">
        <f t="shared" si="0"/>
        <v>Herlambang</v>
      </c>
      <c r="D24" s="122" t="str">
        <f t="shared" si="1"/>
        <v>Bandung</v>
      </c>
      <c r="E24" s="123">
        <v>12500000</v>
      </c>
      <c r="G24" s="270" t="str">
        <f>I4&amp;" melakukan transaksi sebanyak "&amp;TEXT(I22,"#,00%")&amp;" dari seluruh transaksi pelanggan yang beralamat di kota "&amp;I16</f>
        <v>Ahmad Syarifudin melakukan transaksi sebanyak 40,31% dari seluruh transaksi pelanggan yang beralamat di kota Bogor</v>
      </c>
      <c r="H24" s="270"/>
      <c r="I24" s="270"/>
      <c r="J24" s="128"/>
      <c r="K24" s="137"/>
      <c r="L24" s="126"/>
      <c r="M24" s="126"/>
      <c r="N24" s="126"/>
      <c r="O24" s="127"/>
    </row>
    <row r="25" spans="2:15" x14ac:dyDescent="0.25">
      <c r="B25" s="121" t="s">
        <v>146</v>
      </c>
      <c r="C25" s="122" t="str">
        <f t="shared" si="0"/>
        <v>Jonathan</v>
      </c>
      <c r="D25" s="122" t="str">
        <f t="shared" si="1"/>
        <v>Bandung</v>
      </c>
      <c r="E25" s="123">
        <v>21850000</v>
      </c>
      <c r="G25" s="270"/>
      <c r="H25" s="270"/>
      <c r="I25" s="270"/>
      <c r="J25" s="128"/>
      <c r="K25" s="138"/>
      <c r="L25" s="126"/>
      <c r="M25" s="126"/>
      <c r="N25" s="126"/>
      <c r="O25" s="127"/>
    </row>
    <row r="26" spans="2:15" x14ac:dyDescent="0.25">
      <c r="B26" s="121" t="s">
        <v>160</v>
      </c>
      <c r="C26" s="122" t="str">
        <f t="shared" si="0"/>
        <v>Herlambang</v>
      </c>
      <c r="D26" s="122" t="str">
        <f t="shared" si="1"/>
        <v>Bandung</v>
      </c>
      <c r="E26" s="123">
        <v>42500000</v>
      </c>
      <c r="G26" s="270"/>
      <c r="H26" s="270"/>
      <c r="I26" s="270"/>
      <c r="J26" s="128"/>
      <c r="K26" s="138"/>
      <c r="L26" s="126"/>
      <c r="M26" s="126"/>
      <c r="N26" s="126"/>
      <c r="O26" s="127"/>
    </row>
    <row r="27" spans="2:15" x14ac:dyDescent="0.25">
      <c r="B27" s="121" t="s">
        <v>147</v>
      </c>
      <c r="C27" s="122" t="str">
        <f t="shared" si="0"/>
        <v>Pitta Yohana</v>
      </c>
      <c r="D27" s="122" t="str">
        <f t="shared" si="1"/>
        <v>Jakarta</v>
      </c>
      <c r="E27" s="123">
        <v>25000000</v>
      </c>
      <c r="G27" s="128"/>
      <c r="H27" s="128"/>
      <c r="I27" s="155"/>
      <c r="J27" s="128"/>
      <c r="K27" s="127"/>
      <c r="L27" s="127"/>
      <c r="M27" s="127"/>
      <c r="N27" s="127"/>
      <c r="O27" s="127"/>
    </row>
    <row r="28" spans="2:15" x14ac:dyDescent="0.25">
      <c r="B28" s="121" t="s">
        <v>155</v>
      </c>
      <c r="C28" s="122" t="str">
        <f t="shared" si="0"/>
        <v>Adi Alamsyah</v>
      </c>
      <c r="D28" s="122" t="str">
        <f t="shared" si="1"/>
        <v>Bogor</v>
      </c>
      <c r="E28" s="123">
        <v>24500000</v>
      </c>
      <c r="G28" s="128"/>
      <c r="H28" s="128"/>
      <c r="I28" s="155"/>
      <c r="J28" s="128"/>
      <c r="K28" s="127"/>
      <c r="L28" s="127"/>
      <c r="M28" s="127"/>
      <c r="N28" s="127"/>
      <c r="O28" s="127"/>
    </row>
    <row r="29" spans="2:15" x14ac:dyDescent="0.25">
      <c r="B29" s="121" t="s">
        <v>159</v>
      </c>
      <c r="C29" s="122" t="str">
        <f t="shared" si="0"/>
        <v>Deviana</v>
      </c>
      <c r="D29" s="122" t="str">
        <f t="shared" si="1"/>
        <v>Bogor</v>
      </c>
      <c r="E29" s="123">
        <v>165000000</v>
      </c>
      <c r="G29" s="128"/>
      <c r="H29" s="128"/>
      <c r="I29" s="155"/>
      <c r="J29" s="128"/>
      <c r="K29" s="127"/>
      <c r="L29" s="127"/>
      <c r="M29" s="127"/>
      <c r="N29" s="127"/>
      <c r="O29" s="127"/>
    </row>
    <row r="30" spans="2:15" x14ac:dyDescent="0.25">
      <c r="B30" s="121" t="s">
        <v>164</v>
      </c>
      <c r="C30" s="122" t="str">
        <f t="shared" si="0"/>
        <v>Ahmad Syarifudin</v>
      </c>
      <c r="D30" s="122" t="str">
        <f t="shared" si="1"/>
        <v>Bogor</v>
      </c>
      <c r="E30" s="123">
        <v>125400000</v>
      </c>
      <c r="G30" s="128"/>
      <c r="H30" s="128"/>
      <c r="I30" s="160"/>
      <c r="J30" s="128"/>
      <c r="K30" s="127"/>
      <c r="L30" s="127"/>
      <c r="M30" s="127"/>
      <c r="N30" s="127"/>
      <c r="O30" s="127"/>
    </row>
    <row r="31" spans="2:15" x14ac:dyDescent="0.25">
      <c r="B31" s="121" t="s">
        <v>147</v>
      </c>
      <c r="C31" s="122" t="str">
        <f t="shared" si="0"/>
        <v>Pitta Yohana</v>
      </c>
      <c r="D31" s="122" t="str">
        <f t="shared" si="1"/>
        <v>Jakarta</v>
      </c>
      <c r="E31" s="123">
        <v>16750000</v>
      </c>
      <c r="G31" s="128"/>
      <c r="H31" s="128"/>
      <c r="I31" s="128"/>
      <c r="J31" s="128"/>
      <c r="K31" s="127"/>
      <c r="L31" s="127"/>
      <c r="M31" s="127"/>
      <c r="N31" s="127"/>
      <c r="O31" s="127"/>
    </row>
    <row r="32" spans="2:15" x14ac:dyDescent="0.25">
      <c r="B32" s="121" t="s">
        <v>158</v>
      </c>
      <c r="C32" s="122" t="str">
        <f t="shared" si="0"/>
        <v>Rudy Ardiansyah</v>
      </c>
      <c r="D32" s="122" t="str">
        <f t="shared" si="1"/>
        <v>Bandung</v>
      </c>
      <c r="E32" s="123">
        <v>45250000</v>
      </c>
      <c r="G32" s="128"/>
      <c r="H32" s="154"/>
      <c r="I32" s="128"/>
      <c r="J32" s="128"/>
      <c r="K32" s="127"/>
      <c r="L32" s="127"/>
      <c r="M32" s="127"/>
      <c r="N32" s="127"/>
      <c r="O32" s="127"/>
    </row>
    <row r="33" spans="2:15" x14ac:dyDescent="0.25">
      <c r="B33" s="121" t="s">
        <v>163</v>
      </c>
      <c r="C33" s="122" t="str">
        <f t="shared" si="0"/>
        <v>Agus Rahmanto</v>
      </c>
      <c r="D33" s="122" t="str">
        <f t="shared" si="1"/>
        <v>Jakarta</v>
      </c>
      <c r="E33" s="123">
        <v>75000000</v>
      </c>
      <c r="G33" s="128"/>
      <c r="H33" s="161"/>
      <c r="I33" s="162"/>
      <c r="J33" s="128"/>
      <c r="K33" s="127"/>
      <c r="L33" s="127"/>
      <c r="M33" s="127"/>
      <c r="N33" s="127"/>
      <c r="O33" s="127"/>
    </row>
    <row r="34" spans="2:15" x14ac:dyDescent="0.25">
      <c r="B34" s="121" t="s">
        <v>155</v>
      </c>
      <c r="C34" s="122" t="str">
        <f t="shared" si="0"/>
        <v>Adi Alamsyah</v>
      </c>
      <c r="D34" s="122" t="str">
        <f t="shared" si="1"/>
        <v>Bogor</v>
      </c>
      <c r="E34" s="123">
        <v>21500000</v>
      </c>
      <c r="G34" s="128"/>
      <c r="H34" s="163"/>
      <c r="I34" s="164"/>
      <c r="J34" s="128"/>
      <c r="K34" s="127"/>
      <c r="L34" s="127"/>
      <c r="M34" s="127"/>
      <c r="N34" s="127"/>
      <c r="O34" s="127"/>
    </row>
    <row r="35" spans="2:15" x14ac:dyDescent="0.25">
      <c r="B35" s="121" t="s">
        <v>164</v>
      </c>
      <c r="C35" s="122" t="str">
        <f t="shared" si="0"/>
        <v>Ahmad Syarifudin</v>
      </c>
      <c r="D35" s="122" t="str">
        <f t="shared" si="1"/>
        <v>Bogor</v>
      </c>
      <c r="E35" s="123">
        <v>24500000</v>
      </c>
      <c r="G35" s="128"/>
      <c r="H35" s="163"/>
      <c r="I35" s="158"/>
      <c r="J35" s="128"/>
      <c r="K35" s="127"/>
      <c r="L35" s="127"/>
      <c r="M35" s="127"/>
      <c r="N35" s="127"/>
      <c r="O35" s="127"/>
    </row>
    <row r="36" spans="2:15" x14ac:dyDescent="0.25">
      <c r="B36" s="121" t="s">
        <v>144</v>
      </c>
      <c r="C36" s="122" t="str">
        <f t="shared" ref="C36:C53" si="2">VLOOKUP(B36,ALAMAT,2)</f>
        <v>Poltak Sipahutar</v>
      </c>
      <c r="D36" s="122" t="str">
        <f t="shared" ref="D36:D53" si="3">VLOOKUP(B36,ALAMAT,3)</f>
        <v>Jakarta</v>
      </c>
      <c r="E36" s="123">
        <v>45250000</v>
      </c>
      <c r="G36" s="140"/>
      <c r="H36" s="139"/>
      <c r="I36" s="139"/>
      <c r="J36" s="128"/>
      <c r="K36" s="127"/>
      <c r="L36" s="127"/>
      <c r="M36" s="127"/>
      <c r="N36" s="127"/>
    </row>
    <row r="37" spans="2:15" x14ac:dyDescent="0.25">
      <c r="B37" s="121" t="s">
        <v>163</v>
      </c>
      <c r="C37" s="122" t="str">
        <f t="shared" si="2"/>
        <v>Agus Rahmanto</v>
      </c>
      <c r="D37" s="122" t="str">
        <f t="shared" si="3"/>
        <v>Jakarta</v>
      </c>
      <c r="E37" s="123">
        <v>22500000</v>
      </c>
      <c r="G37" s="141"/>
      <c r="H37" s="140"/>
      <c r="I37" s="140"/>
      <c r="J37" s="128"/>
      <c r="K37" s="127"/>
      <c r="L37" s="127"/>
      <c r="M37" s="127"/>
      <c r="N37" s="127"/>
    </row>
    <row r="38" spans="2:15" x14ac:dyDescent="0.25">
      <c r="B38" s="121" t="s">
        <v>158</v>
      </c>
      <c r="C38" s="122" t="str">
        <f t="shared" si="2"/>
        <v>Rudy Ardiansyah</v>
      </c>
      <c r="D38" s="122" t="str">
        <f t="shared" si="3"/>
        <v>Bandung</v>
      </c>
      <c r="E38" s="123">
        <v>19875000</v>
      </c>
      <c r="G38" s="128"/>
      <c r="H38" s="128"/>
      <c r="I38" s="128"/>
      <c r="J38" s="128"/>
      <c r="K38" s="127"/>
      <c r="L38" s="127"/>
      <c r="M38" s="127"/>
      <c r="N38" s="127"/>
    </row>
    <row r="39" spans="2:15" x14ac:dyDescent="0.25">
      <c r="B39" s="121" t="s">
        <v>155</v>
      </c>
      <c r="C39" s="122" t="str">
        <f t="shared" si="2"/>
        <v>Adi Alamsyah</v>
      </c>
      <c r="D39" s="122" t="str">
        <f t="shared" si="3"/>
        <v>Bogor</v>
      </c>
      <c r="E39" s="123">
        <v>25750000</v>
      </c>
      <c r="G39" s="128"/>
      <c r="H39" s="128"/>
      <c r="I39" s="128"/>
      <c r="J39" s="128"/>
      <c r="K39" s="127"/>
      <c r="L39" s="127"/>
      <c r="M39" s="127"/>
      <c r="N39" s="127"/>
    </row>
    <row r="40" spans="2:15" x14ac:dyDescent="0.25">
      <c r="B40" s="121" t="s">
        <v>153</v>
      </c>
      <c r="C40" s="122" t="str">
        <f t="shared" si="2"/>
        <v>Andi Marestio N</v>
      </c>
      <c r="D40" s="122" t="str">
        <f t="shared" si="3"/>
        <v>Bandung</v>
      </c>
      <c r="E40" s="123">
        <v>45250000</v>
      </c>
      <c r="G40" s="128"/>
      <c r="H40" s="128"/>
      <c r="I40" s="128"/>
      <c r="J40" s="128"/>
      <c r="K40" s="127"/>
      <c r="L40" s="127"/>
      <c r="M40" s="127"/>
      <c r="N40" s="127"/>
    </row>
    <row r="41" spans="2:15" x14ac:dyDescent="0.25">
      <c r="B41" s="121" t="s">
        <v>146</v>
      </c>
      <c r="C41" s="122" t="str">
        <f t="shared" si="2"/>
        <v>Jonathan</v>
      </c>
      <c r="D41" s="122" t="str">
        <f t="shared" si="3"/>
        <v>Bandung</v>
      </c>
      <c r="E41" s="123">
        <v>19580000</v>
      </c>
      <c r="G41" s="128"/>
      <c r="H41" s="128"/>
      <c r="I41" s="128"/>
      <c r="J41" s="128"/>
      <c r="K41" s="127"/>
      <c r="L41" s="127"/>
      <c r="M41" s="127"/>
      <c r="N41" s="127"/>
    </row>
    <row r="42" spans="2:15" x14ac:dyDescent="0.25">
      <c r="B42" s="121" t="s">
        <v>163</v>
      </c>
      <c r="C42" s="122" t="str">
        <f t="shared" si="2"/>
        <v>Agus Rahmanto</v>
      </c>
      <c r="D42" s="122" t="str">
        <f t="shared" si="3"/>
        <v>Jakarta</v>
      </c>
      <c r="E42" s="123">
        <v>21500000</v>
      </c>
      <c r="G42" s="128"/>
      <c r="H42" s="128"/>
      <c r="I42" s="128"/>
      <c r="J42" s="128"/>
      <c r="K42" s="127"/>
      <c r="L42" s="127"/>
      <c r="M42" s="127"/>
      <c r="N42" s="127"/>
    </row>
    <row r="43" spans="2:15" x14ac:dyDescent="0.25">
      <c r="B43" s="121" t="s">
        <v>164</v>
      </c>
      <c r="C43" s="122" t="str">
        <f t="shared" si="2"/>
        <v>Ahmad Syarifudin</v>
      </c>
      <c r="D43" s="122" t="str">
        <f t="shared" si="3"/>
        <v>Bogor</v>
      </c>
      <c r="E43" s="123">
        <v>42500000</v>
      </c>
      <c r="G43" s="128"/>
      <c r="H43" s="128"/>
      <c r="I43" s="128"/>
      <c r="J43" s="128"/>
      <c r="K43" s="127"/>
      <c r="L43" s="127"/>
      <c r="M43" s="127"/>
      <c r="N43" s="127"/>
    </row>
    <row r="44" spans="2:15" x14ac:dyDescent="0.25">
      <c r="B44" s="121" t="s">
        <v>159</v>
      </c>
      <c r="C44" s="122" t="str">
        <f t="shared" si="2"/>
        <v>Deviana</v>
      </c>
      <c r="D44" s="122" t="str">
        <f t="shared" si="3"/>
        <v>Bogor</v>
      </c>
      <c r="E44" s="123">
        <v>45785000</v>
      </c>
      <c r="G44" s="128"/>
      <c r="H44" s="128"/>
      <c r="I44" s="128"/>
      <c r="J44" s="128"/>
      <c r="K44" s="127"/>
      <c r="L44" s="127"/>
      <c r="M44" s="127"/>
      <c r="N44" s="127"/>
    </row>
    <row r="45" spans="2:15" x14ac:dyDescent="0.25">
      <c r="B45" s="121" t="s">
        <v>164</v>
      </c>
      <c r="C45" s="122" t="str">
        <f t="shared" si="2"/>
        <v>Ahmad Syarifudin</v>
      </c>
      <c r="D45" s="122" t="str">
        <f t="shared" si="3"/>
        <v>Bogor</v>
      </c>
      <c r="E45" s="123">
        <v>21500000</v>
      </c>
      <c r="G45" s="128"/>
      <c r="H45" s="128"/>
      <c r="I45" s="128"/>
      <c r="J45" s="128"/>
      <c r="K45" s="127"/>
      <c r="L45" s="127"/>
      <c r="M45" s="127"/>
      <c r="N45" s="127"/>
    </row>
    <row r="46" spans="2:15" x14ac:dyDescent="0.25">
      <c r="B46" s="121" t="s">
        <v>160</v>
      </c>
      <c r="C46" s="122" t="str">
        <f t="shared" si="2"/>
        <v>Herlambang</v>
      </c>
      <c r="D46" s="122" t="str">
        <f t="shared" si="3"/>
        <v>Bandung</v>
      </c>
      <c r="E46" s="123">
        <v>24870000</v>
      </c>
      <c r="G46" s="128"/>
      <c r="H46" s="128"/>
      <c r="I46" s="128"/>
      <c r="J46" s="128"/>
      <c r="K46" s="127"/>
      <c r="L46" s="127"/>
      <c r="M46" s="127"/>
      <c r="N46" s="127"/>
    </row>
    <row r="47" spans="2:15" x14ac:dyDescent="0.25">
      <c r="B47" s="121" t="s">
        <v>163</v>
      </c>
      <c r="C47" s="122" t="str">
        <f t="shared" si="2"/>
        <v>Agus Rahmanto</v>
      </c>
      <c r="D47" s="122" t="str">
        <f t="shared" si="3"/>
        <v>Jakarta</v>
      </c>
      <c r="E47" s="123">
        <v>12500000</v>
      </c>
      <c r="G47" s="128"/>
      <c r="H47" s="128"/>
      <c r="I47" s="128"/>
      <c r="J47" s="128"/>
      <c r="K47" s="127"/>
      <c r="L47" s="127"/>
      <c r="M47" s="127"/>
      <c r="N47" s="127"/>
    </row>
    <row r="48" spans="2:15" x14ac:dyDescent="0.25">
      <c r="B48" s="121" t="s">
        <v>147</v>
      </c>
      <c r="C48" s="122" t="str">
        <f t="shared" si="2"/>
        <v>Pitta Yohana</v>
      </c>
      <c r="D48" s="122" t="str">
        <f t="shared" si="3"/>
        <v>Jakarta</v>
      </c>
      <c r="E48" s="123">
        <v>3500000</v>
      </c>
      <c r="G48" s="128"/>
      <c r="H48" s="128"/>
      <c r="I48" s="128"/>
      <c r="J48" s="128"/>
      <c r="K48" s="127"/>
      <c r="L48" s="127"/>
      <c r="M48" s="127"/>
      <c r="N48" s="127"/>
    </row>
    <row r="49" spans="2:14" x14ac:dyDescent="0.25">
      <c r="B49" s="121" t="s">
        <v>146</v>
      </c>
      <c r="C49" s="122" t="str">
        <f t="shared" si="2"/>
        <v>Jonathan</v>
      </c>
      <c r="D49" s="122" t="str">
        <f t="shared" si="3"/>
        <v>Bandung</v>
      </c>
      <c r="E49" s="123">
        <v>48750000</v>
      </c>
      <c r="G49" s="128"/>
      <c r="H49" s="128"/>
      <c r="I49" s="128"/>
      <c r="J49" s="128"/>
      <c r="K49" s="127"/>
      <c r="L49" s="127"/>
      <c r="M49" s="127"/>
      <c r="N49" s="127"/>
    </row>
    <row r="50" spans="2:14" x14ac:dyDescent="0.25">
      <c r="B50" s="121" t="s">
        <v>158</v>
      </c>
      <c r="C50" s="122" t="str">
        <f t="shared" si="2"/>
        <v>Rudy Ardiansyah</v>
      </c>
      <c r="D50" s="122" t="str">
        <f t="shared" si="3"/>
        <v>Bandung</v>
      </c>
      <c r="E50" s="123">
        <v>52500000</v>
      </c>
      <c r="G50" s="128"/>
      <c r="H50" s="128"/>
      <c r="I50" s="128"/>
      <c r="J50" s="128"/>
    </row>
    <row r="51" spans="2:14" x14ac:dyDescent="0.25">
      <c r="B51" s="121" t="s">
        <v>164</v>
      </c>
      <c r="C51" s="122" t="str">
        <f t="shared" si="2"/>
        <v>Ahmad Syarifudin</v>
      </c>
      <c r="D51" s="122" t="str">
        <f t="shared" si="3"/>
        <v>Bogor</v>
      </c>
      <c r="E51" s="123">
        <v>6350000</v>
      </c>
      <c r="G51" s="128"/>
      <c r="H51" s="128"/>
      <c r="I51" s="128"/>
      <c r="J51" s="128"/>
    </row>
    <row r="52" spans="2:14" x14ac:dyDescent="0.25">
      <c r="B52" s="121" t="s">
        <v>153</v>
      </c>
      <c r="C52" s="122" t="str">
        <f t="shared" si="2"/>
        <v>Andi Marestio N</v>
      </c>
      <c r="D52" s="122" t="str">
        <f t="shared" si="3"/>
        <v>Bandung</v>
      </c>
      <c r="E52" s="123">
        <v>18750000</v>
      </c>
      <c r="G52" s="128"/>
      <c r="H52" s="128"/>
      <c r="I52" s="128"/>
      <c r="J52" s="128"/>
    </row>
    <row r="53" spans="2:14" ht="15.75" customHeight="1" x14ac:dyDescent="0.25">
      <c r="B53" s="142" t="s">
        <v>163</v>
      </c>
      <c r="C53" s="143" t="str">
        <f t="shared" si="2"/>
        <v>Agus Rahmanto</v>
      </c>
      <c r="D53" s="143" t="str">
        <f t="shared" si="3"/>
        <v>Jakarta</v>
      </c>
      <c r="E53" s="144">
        <v>25450000</v>
      </c>
      <c r="G53" s="128"/>
      <c r="H53" s="128"/>
      <c r="I53" s="128"/>
      <c r="J53" s="128"/>
    </row>
    <row r="54" spans="2:14" x14ac:dyDescent="0.25">
      <c r="B54" s="269" t="s">
        <v>165</v>
      </c>
      <c r="C54" s="269"/>
      <c r="D54" s="269"/>
      <c r="E54" s="145">
        <f>SUM(E4:E53)</f>
        <v>1417589400</v>
      </c>
      <c r="G54" s="128"/>
      <c r="H54" s="128"/>
      <c r="I54" s="128"/>
      <c r="J54" s="128"/>
    </row>
    <row r="55" spans="2:14" ht="19.5" customHeight="1" x14ac:dyDescent="0.25">
      <c r="G55" s="128"/>
      <c r="H55" s="128"/>
      <c r="I55" s="128"/>
      <c r="J55" s="128"/>
    </row>
    <row r="56" spans="2:14" x14ac:dyDescent="0.25">
      <c r="G56" s="128"/>
      <c r="H56" s="128"/>
      <c r="I56" s="128"/>
      <c r="J56" s="128"/>
    </row>
    <row r="57" spans="2:14" x14ac:dyDescent="0.25">
      <c r="G57" s="128"/>
      <c r="H57" s="128"/>
      <c r="I57" s="128"/>
      <c r="J57" s="128"/>
    </row>
    <row r="58" spans="2:14" x14ac:dyDescent="0.25">
      <c r="G58" s="128"/>
      <c r="H58" s="128"/>
      <c r="I58" s="128"/>
      <c r="J58" s="128"/>
    </row>
  </sheetData>
  <mergeCells count="3">
    <mergeCell ref="B54:D54"/>
    <mergeCell ref="G10:I13"/>
    <mergeCell ref="G24:I26"/>
  </mergeCells>
  <conditionalFormatting sqref="C4:C53">
    <cfRule type="cellIs" dxfId="6" priority="3" operator="equal">
      <formula>$I$4</formula>
    </cfRule>
  </conditionalFormatting>
  <conditionalFormatting sqref="D4:D53">
    <cfRule type="cellIs" dxfId="5" priority="1" operator="equal">
      <formula>$I$16</formula>
    </cfRule>
  </conditionalFormatting>
  <dataValidations disablePrompts="1" count="1">
    <dataValidation type="list" allowBlank="1" showInputMessage="1" showErrorMessage="1" sqref="B4:B53">
      <formula1>#REF!</formula1>
    </dataValidation>
  </dataValidations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8609" r:id="rId4" name="Scroll Bar 1">
              <controlPr defaultSize="0" autoPict="0">
                <anchor moveWithCells="1">
                  <from>
                    <xdr:col>6</xdr:col>
                    <xdr:colOff>809625</xdr:colOff>
                    <xdr:row>3</xdr:row>
                    <xdr:rowOff>19050</xdr:rowOff>
                  </from>
                  <to>
                    <xdr:col>7</xdr:col>
                    <xdr:colOff>419100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58"/>
  <sheetViews>
    <sheetView showGridLines="0" workbookViewId="0">
      <selection activeCell="A34" sqref="A34:XFD52"/>
    </sheetView>
  </sheetViews>
  <sheetFormatPr defaultRowHeight="15" x14ac:dyDescent="0.25"/>
  <cols>
    <col min="1" max="1" width="5.85546875" style="116" customWidth="1"/>
    <col min="2" max="2" width="8.5703125" style="116" customWidth="1"/>
    <col min="3" max="3" width="19.42578125" style="116" customWidth="1"/>
    <col min="4" max="4" width="11" style="116" customWidth="1"/>
    <col min="5" max="5" width="15" style="116" customWidth="1"/>
    <col min="6" max="6" width="5" style="116" customWidth="1"/>
    <col min="7" max="7" width="13.140625" style="116" customWidth="1"/>
    <col min="8" max="8" width="7.28515625" style="116" customWidth="1"/>
    <col min="9" max="9" width="25.140625" style="116" customWidth="1"/>
    <col min="10" max="10" width="5.85546875" style="116" customWidth="1"/>
    <col min="11" max="11" width="6.28515625" style="116" customWidth="1"/>
    <col min="12" max="12" width="8.85546875" style="116" customWidth="1"/>
    <col min="13" max="13" width="20" style="116" customWidth="1"/>
    <col min="14" max="14" width="18.7109375" style="116" customWidth="1"/>
    <col min="15" max="16384" width="9.140625" style="116"/>
  </cols>
  <sheetData>
    <row r="1" spans="2:15" ht="19.5" customHeight="1" x14ac:dyDescent="0.25"/>
    <row r="2" spans="2:15" ht="18.75" x14ac:dyDescent="0.25">
      <c r="B2" s="117" t="s">
        <v>141</v>
      </c>
    </row>
    <row r="3" spans="2:15" ht="15.75" customHeight="1" x14ac:dyDescent="0.25">
      <c r="B3" s="118" t="s">
        <v>79</v>
      </c>
      <c r="C3" s="119" t="s">
        <v>142</v>
      </c>
      <c r="D3" s="119" t="s">
        <v>81</v>
      </c>
      <c r="E3" s="118" t="s">
        <v>143</v>
      </c>
      <c r="G3" s="120" t="s">
        <v>143</v>
      </c>
    </row>
    <row r="4" spans="2:15" ht="15.75" customHeight="1" x14ac:dyDescent="0.25">
      <c r="B4" s="121" t="s">
        <v>144</v>
      </c>
      <c r="C4" s="122" t="str">
        <f t="shared" ref="C4:C35" si="0">VLOOKUP(B4,ALAMAT,2)</f>
        <v>Poltak Sipahutar</v>
      </c>
      <c r="D4" s="122" t="str">
        <f t="shared" ref="D4:D35" si="1">VLOOKUP(B4,ALAMAT,3)</f>
        <v>Jakarta</v>
      </c>
      <c r="E4" s="123">
        <v>25800000</v>
      </c>
      <c r="G4" s="148" t="s">
        <v>145</v>
      </c>
      <c r="H4" s="149">
        <v>10</v>
      </c>
      <c r="I4" s="124" t="str">
        <f>VLOOKUP(H4,PELANGGAN,3)</f>
        <v>Agus Rahmanto</v>
      </c>
      <c r="K4" s="125" t="s">
        <v>145</v>
      </c>
      <c r="L4" s="126"/>
      <c r="M4" s="126"/>
      <c r="N4" s="126"/>
      <c r="O4" s="127"/>
    </row>
    <row r="5" spans="2:15" ht="15.75" customHeight="1" x14ac:dyDescent="0.25">
      <c r="B5" s="121" t="s">
        <v>146</v>
      </c>
      <c r="C5" s="122" t="str">
        <f t="shared" si="0"/>
        <v>Jonathan</v>
      </c>
      <c r="D5" s="122" t="str">
        <f t="shared" si="1"/>
        <v>Bandung</v>
      </c>
      <c r="E5" s="123">
        <v>7500000</v>
      </c>
      <c r="F5" s="167" t="b">
        <v>1</v>
      </c>
      <c r="G5" s="148" t="s">
        <v>150</v>
      </c>
      <c r="H5" s="150"/>
      <c r="I5" s="135" t="str">
        <f>IF(F5=TRUE,"diisi "&amp;ADDRESS(ROW(C4),COLUMN(C4),4)&amp;":"&amp;ADDRESS(ROW(C53),COLUMN(C53),4),"")</f>
        <v>diisi C4:C53</v>
      </c>
      <c r="K5" s="129" t="s">
        <v>14</v>
      </c>
      <c r="L5" s="130" t="s">
        <v>79</v>
      </c>
      <c r="M5" s="130" t="s">
        <v>39</v>
      </c>
      <c r="N5" s="129" t="s">
        <v>81</v>
      </c>
      <c r="O5" s="127"/>
    </row>
    <row r="6" spans="2:15" ht="15.75" customHeight="1" x14ac:dyDescent="0.25">
      <c r="B6" s="121" t="s">
        <v>147</v>
      </c>
      <c r="C6" s="122" t="str">
        <f t="shared" si="0"/>
        <v>Pitta Yohana</v>
      </c>
      <c r="D6" s="122" t="str">
        <f t="shared" si="1"/>
        <v>Jakarta</v>
      </c>
      <c r="E6" s="123">
        <v>12500000</v>
      </c>
      <c r="F6" s="167" t="b">
        <v>1</v>
      </c>
      <c r="G6" s="148" t="s">
        <v>152</v>
      </c>
      <c r="H6" s="150"/>
      <c r="I6" s="135" t="str">
        <f>IF(F6=TRUE,"diisi "&amp;ADDRESS(ROW(I4),COLUMN(I4),4)&amp;" efek klik scroll bar","")</f>
        <v>diisi I4 efek klik scroll bar</v>
      </c>
      <c r="K6" s="131">
        <v>1</v>
      </c>
      <c r="L6" s="132" t="s">
        <v>146</v>
      </c>
      <c r="M6" s="133" t="s">
        <v>148</v>
      </c>
      <c r="N6" s="134" t="s">
        <v>149</v>
      </c>
      <c r="O6" s="127"/>
    </row>
    <row r="7" spans="2:15" ht="15.75" customHeight="1" x14ac:dyDescent="0.25">
      <c r="B7" s="121" t="s">
        <v>146</v>
      </c>
      <c r="C7" s="122" t="str">
        <f t="shared" si="0"/>
        <v>Jonathan</v>
      </c>
      <c r="D7" s="122" t="str">
        <f t="shared" si="1"/>
        <v>Bandung</v>
      </c>
      <c r="E7" s="123">
        <v>15785000</v>
      </c>
      <c r="F7" s="167" t="b">
        <v>1</v>
      </c>
      <c r="G7" s="151" t="s">
        <v>156</v>
      </c>
      <c r="H7" s="152"/>
      <c r="I7" s="153" t="str">
        <f>IF(F7=TRUE,"diisi "&amp;ADDRESS(ROW(E4),COLUMN(E4),4)&amp;":"&amp;ADDRESS(ROW(E53),COLUMN(E53),4),"")</f>
        <v>diisi E4:E53</v>
      </c>
      <c r="K7" s="131">
        <v>2</v>
      </c>
      <c r="L7" s="132" t="s">
        <v>144</v>
      </c>
      <c r="M7" s="133" t="s">
        <v>151</v>
      </c>
      <c r="N7" s="134" t="s">
        <v>49</v>
      </c>
      <c r="O7" s="127"/>
    </row>
    <row r="8" spans="2:15" ht="15.75" customHeight="1" x14ac:dyDescent="0.25">
      <c r="B8" s="121" t="s">
        <v>147</v>
      </c>
      <c r="C8" s="122" t="str">
        <f t="shared" si="0"/>
        <v>Pitta Yohana</v>
      </c>
      <c r="D8" s="122" t="str">
        <f t="shared" si="1"/>
        <v>Jakarta</v>
      </c>
      <c r="E8" s="123">
        <v>21500000</v>
      </c>
      <c r="F8" s="167"/>
      <c r="G8" s="165" t="s">
        <v>50</v>
      </c>
      <c r="H8" s="146"/>
      <c r="I8" s="166" t="str">
        <f ca="1">IF(OR(I5="",I6="",I7=""),"",_xlfn.FORMULATEXT(F9))</f>
        <v>=SUMIF(C4:C53;I4;E4:E53)</v>
      </c>
      <c r="K8" s="131">
        <v>3</v>
      </c>
      <c r="L8" s="132" t="s">
        <v>153</v>
      </c>
      <c r="M8" s="133" t="s">
        <v>154</v>
      </c>
      <c r="N8" s="134" t="s">
        <v>149</v>
      </c>
      <c r="O8" s="127"/>
    </row>
    <row r="9" spans="2:15" x14ac:dyDescent="0.25">
      <c r="B9" s="121" t="s">
        <v>155</v>
      </c>
      <c r="C9" s="122" t="str">
        <f t="shared" si="0"/>
        <v>Adi Alamsyah</v>
      </c>
      <c r="D9" s="122" t="str">
        <f t="shared" si="1"/>
        <v>Bogor</v>
      </c>
      <c r="E9" s="123">
        <v>4525000</v>
      </c>
      <c r="F9" s="168">
        <f>SUMIF(C4:C53,I4,E4:E53)</f>
        <v>162840000</v>
      </c>
      <c r="G9" s="165" t="s">
        <v>40</v>
      </c>
      <c r="H9" s="146"/>
      <c r="I9" s="147">
        <f ca="1">IF(I8="","",F9)</f>
        <v>162840000</v>
      </c>
      <c r="K9" s="131">
        <v>4</v>
      </c>
      <c r="L9" s="132" t="s">
        <v>147</v>
      </c>
      <c r="M9" s="133" t="s">
        <v>166</v>
      </c>
      <c r="N9" s="134" t="s">
        <v>49</v>
      </c>
      <c r="O9" s="127"/>
    </row>
    <row r="10" spans="2:15" x14ac:dyDescent="0.25">
      <c r="B10" s="121" t="s">
        <v>153</v>
      </c>
      <c r="C10" s="122" t="str">
        <f t="shared" si="0"/>
        <v>Andi Marestio N</v>
      </c>
      <c r="D10" s="122" t="str">
        <f t="shared" si="1"/>
        <v>Bandung</v>
      </c>
      <c r="E10" s="123">
        <v>5650000</v>
      </c>
      <c r="K10" s="131">
        <v>5</v>
      </c>
      <c r="L10" s="132" t="s">
        <v>155</v>
      </c>
      <c r="M10" s="133" t="s">
        <v>157</v>
      </c>
      <c r="N10" s="134" t="s">
        <v>103</v>
      </c>
      <c r="O10" s="127"/>
    </row>
    <row r="11" spans="2:15" x14ac:dyDescent="0.25">
      <c r="B11" s="121" t="s">
        <v>158</v>
      </c>
      <c r="C11" s="122" t="str">
        <f t="shared" si="0"/>
        <v>Rudy Ardiansyah</v>
      </c>
      <c r="D11" s="122" t="str">
        <f t="shared" si="1"/>
        <v>Bandung</v>
      </c>
      <c r="E11" s="123">
        <v>7850000</v>
      </c>
      <c r="K11" s="131">
        <v>6</v>
      </c>
      <c r="L11" s="132" t="s">
        <v>159</v>
      </c>
      <c r="M11" s="133" t="s">
        <v>90</v>
      </c>
      <c r="N11" s="134" t="s">
        <v>103</v>
      </c>
      <c r="O11" s="127"/>
    </row>
    <row r="12" spans="2:15" x14ac:dyDescent="0.25">
      <c r="B12" s="121" t="s">
        <v>160</v>
      </c>
      <c r="C12" s="122" t="str">
        <f t="shared" si="0"/>
        <v>Herlambang</v>
      </c>
      <c r="D12" s="122" t="str">
        <f t="shared" si="1"/>
        <v>Bandung</v>
      </c>
      <c r="E12" s="123">
        <v>9258000</v>
      </c>
      <c r="K12" s="131">
        <v>7</v>
      </c>
      <c r="L12" s="132" t="s">
        <v>158</v>
      </c>
      <c r="M12" s="133" t="s">
        <v>161</v>
      </c>
      <c r="N12" s="134" t="s">
        <v>149</v>
      </c>
      <c r="O12" s="127"/>
    </row>
    <row r="13" spans="2:15" x14ac:dyDescent="0.25">
      <c r="B13" s="121" t="s">
        <v>144</v>
      </c>
      <c r="C13" s="122" t="str">
        <f t="shared" si="0"/>
        <v>Poltak Sipahutar</v>
      </c>
      <c r="D13" s="122" t="str">
        <f t="shared" si="1"/>
        <v>Jakarta</v>
      </c>
      <c r="E13" s="123">
        <v>2587500</v>
      </c>
      <c r="K13" s="131">
        <v>8</v>
      </c>
      <c r="L13" s="132" t="s">
        <v>160</v>
      </c>
      <c r="M13" s="133" t="s">
        <v>162</v>
      </c>
      <c r="N13" s="134" t="s">
        <v>149</v>
      </c>
      <c r="O13" s="127"/>
    </row>
    <row r="14" spans="2:15" x14ac:dyDescent="0.25">
      <c r="B14" s="121" t="s">
        <v>163</v>
      </c>
      <c r="C14" s="122" t="str">
        <f t="shared" si="0"/>
        <v>Agus Rahmanto</v>
      </c>
      <c r="D14" s="122" t="str">
        <f t="shared" si="1"/>
        <v>Jakarta</v>
      </c>
      <c r="E14" s="123">
        <v>5890000</v>
      </c>
      <c r="G14" s="154"/>
      <c r="H14" s="128"/>
      <c r="I14" s="128"/>
      <c r="J14" s="128"/>
      <c r="K14" s="131">
        <v>9</v>
      </c>
      <c r="L14" s="132" t="s">
        <v>164</v>
      </c>
      <c r="M14" s="133" t="s">
        <v>232</v>
      </c>
      <c r="N14" s="134" t="s">
        <v>103</v>
      </c>
      <c r="O14" s="127"/>
    </row>
    <row r="15" spans="2:15" x14ac:dyDescent="0.25">
      <c r="B15" s="121" t="s">
        <v>144</v>
      </c>
      <c r="C15" s="122" t="str">
        <f t="shared" si="0"/>
        <v>Poltak Sipahutar</v>
      </c>
      <c r="D15" s="122" t="str">
        <f t="shared" si="1"/>
        <v>Jakarta</v>
      </c>
      <c r="E15" s="123">
        <v>14500000</v>
      </c>
      <c r="G15" s="155"/>
      <c r="H15" s="156"/>
      <c r="I15" s="157"/>
      <c r="J15" s="128"/>
      <c r="K15" s="131">
        <v>10</v>
      </c>
      <c r="L15" s="132" t="s">
        <v>163</v>
      </c>
      <c r="M15" s="133" t="s">
        <v>85</v>
      </c>
      <c r="N15" s="134" t="s">
        <v>49</v>
      </c>
      <c r="O15" s="127"/>
    </row>
    <row r="16" spans="2:15" hidden="1" x14ac:dyDescent="0.25">
      <c r="B16" s="121" t="s">
        <v>159</v>
      </c>
      <c r="C16" s="122" t="str">
        <f t="shared" si="0"/>
        <v>Deviana</v>
      </c>
      <c r="D16" s="122" t="str">
        <f t="shared" si="1"/>
        <v>Bogor</v>
      </c>
      <c r="E16" s="123">
        <v>25878900</v>
      </c>
      <c r="G16" s="155"/>
      <c r="H16" s="158"/>
      <c r="I16" s="157"/>
      <c r="J16" s="128"/>
      <c r="K16" s="126"/>
      <c r="L16" s="126"/>
      <c r="M16" s="126"/>
      <c r="N16" s="126"/>
      <c r="O16" s="127"/>
    </row>
    <row r="17" spans="2:15" hidden="1" x14ac:dyDescent="0.25">
      <c r="B17" s="121" t="s">
        <v>155</v>
      </c>
      <c r="C17" s="122" t="str">
        <f t="shared" si="0"/>
        <v>Adi Alamsyah</v>
      </c>
      <c r="D17" s="122" t="str">
        <f t="shared" si="1"/>
        <v>Bogor</v>
      </c>
      <c r="E17" s="123">
        <v>25780000</v>
      </c>
      <c r="G17" s="155"/>
      <c r="H17" s="158"/>
      <c r="I17" s="157"/>
      <c r="J17" s="128"/>
      <c r="K17" s="136"/>
      <c r="L17" s="126"/>
      <c r="M17" s="126"/>
      <c r="N17" s="126"/>
      <c r="O17" s="127"/>
    </row>
    <row r="18" spans="2:15" hidden="1" x14ac:dyDescent="0.25">
      <c r="B18" s="121" t="s">
        <v>146</v>
      </c>
      <c r="C18" s="122" t="str">
        <f t="shared" si="0"/>
        <v>Jonathan</v>
      </c>
      <c r="D18" s="122" t="str">
        <f t="shared" si="1"/>
        <v>Bandung</v>
      </c>
      <c r="E18" s="123">
        <v>21500000</v>
      </c>
      <c r="G18" s="128"/>
      <c r="H18" s="128"/>
      <c r="I18" s="128"/>
      <c r="J18" s="128"/>
      <c r="K18" s="137"/>
      <c r="L18" s="126"/>
      <c r="M18" s="126"/>
      <c r="N18" s="126"/>
      <c r="O18" s="127"/>
    </row>
    <row r="19" spans="2:15" hidden="1" x14ac:dyDescent="0.25">
      <c r="B19" s="121" t="s">
        <v>164</v>
      </c>
      <c r="C19" s="122" t="str">
        <f t="shared" si="0"/>
        <v>Ahmad Syarifudin</v>
      </c>
      <c r="D19" s="122" t="str">
        <f t="shared" si="1"/>
        <v>Bogor</v>
      </c>
      <c r="E19" s="123">
        <v>24500000</v>
      </c>
      <c r="G19" s="154"/>
      <c r="H19" s="128"/>
      <c r="I19" s="128"/>
      <c r="J19" s="128"/>
      <c r="K19" s="138"/>
      <c r="L19" s="126"/>
      <c r="M19" s="126"/>
      <c r="N19" s="126"/>
      <c r="O19" s="127"/>
    </row>
    <row r="20" spans="2:15" hidden="1" x14ac:dyDescent="0.25">
      <c r="B20" s="121" t="s">
        <v>144</v>
      </c>
      <c r="C20" s="122" t="str">
        <f t="shared" si="0"/>
        <v>Poltak Sipahutar</v>
      </c>
      <c r="D20" s="122" t="str">
        <f t="shared" si="1"/>
        <v>Jakarta</v>
      </c>
      <c r="E20" s="123">
        <v>20000000</v>
      </c>
      <c r="G20" s="128"/>
      <c r="H20" s="159"/>
      <c r="I20" s="155"/>
      <c r="J20" s="128"/>
      <c r="K20" s="137"/>
      <c r="L20" s="126"/>
      <c r="M20" s="126"/>
      <c r="N20" s="126"/>
      <c r="O20" s="127"/>
    </row>
    <row r="21" spans="2:15" hidden="1" x14ac:dyDescent="0.25">
      <c r="B21" s="121" t="s">
        <v>147</v>
      </c>
      <c r="C21" s="122" t="str">
        <f t="shared" si="0"/>
        <v>Pitta Yohana</v>
      </c>
      <c r="D21" s="122" t="str">
        <f t="shared" si="1"/>
        <v>Jakarta</v>
      </c>
      <c r="E21" s="123">
        <v>19525000</v>
      </c>
      <c r="G21" s="128"/>
      <c r="H21" s="128"/>
      <c r="I21" s="155"/>
      <c r="J21" s="128"/>
      <c r="K21" s="137"/>
      <c r="L21" s="126"/>
      <c r="M21" s="126"/>
      <c r="N21" s="126"/>
      <c r="O21" s="127"/>
    </row>
    <row r="22" spans="2:15" hidden="1" x14ac:dyDescent="0.25">
      <c r="B22" s="121" t="s">
        <v>159</v>
      </c>
      <c r="C22" s="122" t="str">
        <f t="shared" si="0"/>
        <v>Deviana</v>
      </c>
      <c r="D22" s="122" t="str">
        <f t="shared" si="1"/>
        <v>Bogor</v>
      </c>
      <c r="E22" s="123">
        <v>23650000</v>
      </c>
      <c r="G22" s="128"/>
      <c r="H22" s="128"/>
      <c r="I22" s="155"/>
      <c r="J22" s="128"/>
      <c r="K22" s="138"/>
      <c r="L22" s="126"/>
      <c r="M22" s="126"/>
      <c r="N22" s="126"/>
      <c r="O22" s="127"/>
    </row>
    <row r="23" spans="2:15" hidden="1" x14ac:dyDescent="0.25">
      <c r="B23" s="121" t="s">
        <v>153</v>
      </c>
      <c r="C23" s="122" t="str">
        <f t="shared" si="0"/>
        <v>Andi Marestio N</v>
      </c>
      <c r="D23" s="122" t="str">
        <f t="shared" si="1"/>
        <v>Bandung</v>
      </c>
      <c r="E23" s="123">
        <v>21500000</v>
      </c>
      <c r="G23" s="128"/>
      <c r="H23" s="128"/>
      <c r="I23" s="155"/>
      <c r="J23" s="128"/>
      <c r="K23" s="138"/>
      <c r="L23" s="126"/>
      <c r="M23" s="126"/>
      <c r="N23" s="126"/>
      <c r="O23" s="127"/>
    </row>
    <row r="24" spans="2:15" hidden="1" x14ac:dyDescent="0.25">
      <c r="B24" s="121" t="s">
        <v>160</v>
      </c>
      <c r="C24" s="122" t="str">
        <f t="shared" si="0"/>
        <v>Herlambang</v>
      </c>
      <c r="D24" s="122" t="str">
        <f t="shared" si="1"/>
        <v>Bandung</v>
      </c>
      <c r="E24" s="123">
        <v>12500000</v>
      </c>
      <c r="G24" s="128"/>
      <c r="H24" s="128"/>
      <c r="I24" s="155"/>
      <c r="J24" s="128"/>
      <c r="K24" s="137"/>
      <c r="L24" s="126"/>
      <c r="M24" s="126"/>
      <c r="N24" s="126"/>
      <c r="O24" s="127"/>
    </row>
    <row r="25" spans="2:15" hidden="1" x14ac:dyDescent="0.25">
      <c r="B25" s="121" t="s">
        <v>146</v>
      </c>
      <c r="C25" s="122" t="str">
        <f t="shared" si="0"/>
        <v>Jonathan</v>
      </c>
      <c r="D25" s="122" t="str">
        <f t="shared" si="1"/>
        <v>Bandung</v>
      </c>
      <c r="E25" s="123">
        <v>21850000</v>
      </c>
      <c r="G25" s="128"/>
      <c r="H25" s="128"/>
      <c r="I25" s="155"/>
      <c r="J25" s="128"/>
      <c r="K25" s="138"/>
      <c r="L25" s="126"/>
      <c r="M25" s="126"/>
      <c r="N25" s="126"/>
      <c r="O25" s="127"/>
    </row>
    <row r="26" spans="2:15" hidden="1" x14ac:dyDescent="0.25">
      <c r="B26" s="121" t="s">
        <v>160</v>
      </c>
      <c r="C26" s="122" t="str">
        <f t="shared" si="0"/>
        <v>Herlambang</v>
      </c>
      <c r="D26" s="122" t="str">
        <f t="shared" si="1"/>
        <v>Bandung</v>
      </c>
      <c r="E26" s="123">
        <v>42500000</v>
      </c>
      <c r="G26" s="128"/>
      <c r="H26" s="128"/>
      <c r="I26" s="155"/>
      <c r="J26" s="128"/>
      <c r="K26" s="138"/>
      <c r="L26" s="126"/>
      <c r="M26" s="126"/>
      <c r="N26" s="126"/>
      <c r="O26" s="127"/>
    </row>
    <row r="27" spans="2:15" hidden="1" x14ac:dyDescent="0.25">
      <c r="B27" s="121" t="s">
        <v>147</v>
      </c>
      <c r="C27" s="122" t="str">
        <f t="shared" si="0"/>
        <v>Pitta Yohana</v>
      </c>
      <c r="D27" s="122" t="str">
        <f t="shared" si="1"/>
        <v>Jakarta</v>
      </c>
      <c r="E27" s="123">
        <v>25000000</v>
      </c>
      <c r="G27" s="128"/>
      <c r="H27" s="128"/>
      <c r="I27" s="155"/>
      <c r="J27" s="128"/>
      <c r="K27" s="127"/>
      <c r="L27" s="127"/>
      <c r="M27" s="127"/>
      <c r="N27" s="127"/>
      <c r="O27" s="127"/>
    </row>
    <row r="28" spans="2:15" hidden="1" x14ac:dyDescent="0.25">
      <c r="B28" s="121" t="s">
        <v>155</v>
      </c>
      <c r="C28" s="122" t="str">
        <f t="shared" si="0"/>
        <v>Adi Alamsyah</v>
      </c>
      <c r="D28" s="122" t="str">
        <f t="shared" si="1"/>
        <v>Bogor</v>
      </c>
      <c r="E28" s="123">
        <v>24500000</v>
      </c>
      <c r="G28" s="128"/>
      <c r="H28" s="128"/>
      <c r="I28" s="155"/>
      <c r="J28" s="128"/>
      <c r="K28" s="127"/>
      <c r="L28" s="127"/>
      <c r="M28" s="127"/>
      <c r="N28" s="127"/>
      <c r="O28" s="127"/>
    </row>
    <row r="29" spans="2:15" hidden="1" x14ac:dyDescent="0.25">
      <c r="B29" s="121" t="s">
        <v>159</v>
      </c>
      <c r="C29" s="122" t="str">
        <f t="shared" si="0"/>
        <v>Deviana</v>
      </c>
      <c r="D29" s="122" t="str">
        <f t="shared" si="1"/>
        <v>Bogor</v>
      </c>
      <c r="E29" s="123">
        <v>165000000</v>
      </c>
      <c r="G29" s="128"/>
      <c r="H29" s="128"/>
      <c r="I29" s="155"/>
      <c r="J29" s="128"/>
      <c r="K29" s="127"/>
      <c r="L29" s="127"/>
      <c r="M29" s="127"/>
      <c r="N29" s="127"/>
      <c r="O29" s="127"/>
    </row>
    <row r="30" spans="2:15" hidden="1" x14ac:dyDescent="0.25">
      <c r="B30" s="121" t="s">
        <v>164</v>
      </c>
      <c r="C30" s="122" t="str">
        <f t="shared" si="0"/>
        <v>Ahmad Syarifudin</v>
      </c>
      <c r="D30" s="122" t="str">
        <f t="shared" si="1"/>
        <v>Bogor</v>
      </c>
      <c r="E30" s="123">
        <v>125400000</v>
      </c>
      <c r="G30" s="128"/>
      <c r="H30" s="128"/>
      <c r="I30" s="160"/>
      <c r="J30" s="128"/>
      <c r="K30" s="127"/>
      <c r="L30" s="127"/>
      <c r="M30" s="127"/>
      <c r="N30" s="127"/>
      <c r="O30" s="127"/>
    </row>
    <row r="31" spans="2:15" hidden="1" x14ac:dyDescent="0.25">
      <c r="B31" s="121" t="s">
        <v>147</v>
      </c>
      <c r="C31" s="122" t="str">
        <f t="shared" si="0"/>
        <v>Pitta Yohana</v>
      </c>
      <c r="D31" s="122" t="str">
        <f t="shared" si="1"/>
        <v>Jakarta</v>
      </c>
      <c r="E31" s="123">
        <v>16750000</v>
      </c>
      <c r="G31" s="128"/>
      <c r="H31" s="128"/>
      <c r="I31" s="128"/>
      <c r="J31" s="128"/>
      <c r="K31" s="127"/>
      <c r="L31" s="127"/>
      <c r="M31" s="127"/>
      <c r="N31" s="127"/>
      <c r="O31" s="127"/>
    </row>
    <row r="32" spans="2:15" x14ac:dyDescent="0.25">
      <c r="B32" s="121" t="s">
        <v>158</v>
      </c>
      <c r="C32" s="122" t="str">
        <f t="shared" si="0"/>
        <v>Rudy Ardiansyah</v>
      </c>
      <c r="D32" s="122" t="str">
        <f t="shared" si="1"/>
        <v>Bandung</v>
      </c>
      <c r="E32" s="123">
        <v>45250000</v>
      </c>
      <c r="G32" s="128"/>
      <c r="H32" s="154"/>
      <c r="I32" s="128"/>
      <c r="J32" s="128"/>
      <c r="K32" s="127"/>
      <c r="L32" s="127"/>
      <c r="M32" s="127"/>
      <c r="N32" s="127"/>
      <c r="O32" s="127"/>
    </row>
    <row r="33" spans="2:15" x14ac:dyDescent="0.25">
      <c r="B33" s="121" t="s">
        <v>163</v>
      </c>
      <c r="C33" s="122" t="str">
        <f t="shared" si="0"/>
        <v>Agus Rahmanto</v>
      </c>
      <c r="D33" s="122" t="str">
        <f t="shared" si="1"/>
        <v>Jakarta</v>
      </c>
      <c r="E33" s="123">
        <v>75000000</v>
      </c>
      <c r="G33" s="128"/>
      <c r="H33" s="161"/>
      <c r="I33" s="162"/>
      <c r="J33" s="128"/>
      <c r="K33" s="127"/>
      <c r="L33" s="127"/>
      <c r="M33" s="127"/>
      <c r="N33" s="127"/>
      <c r="O33" s="127"/>
    </row>
    <row r="34" spans="2:15" x14ac:dyDescent="0.25">
      <c r="B34" s="121" t="s">
        <v>155</v>
      </c>
      <c r="C34" s="122" t="str">
        <f t="shared" si="0"/>
        <v>Adi Alamsyah</v>
      </c>
      <c r="D34" s="122" t="str">
        <f t="shared" si="1"/>
        <v>Bogor</v>
      </c>
      <c r="E34" s="123">
        <v>21500000</v>
      </c>
      <c r="G34" s="128"/>
      <c r="H34" s="163"/>
      <c r="I34" s="164"/>
      <c r="J34" s="128"/>
      <c r="K34" s="127"/>
      <c r="L34" s="127"/>
      <c r="M34" s="127"/>
      <c r="N34" s="127"/>
      <c r="O34" s="127"/>
    </row>
    <row r="35" spans="2:15" x14ac:dyDescent="0.25">
      <c r="B35" s="121" t="s">
        <v>164</v>
      </c>
      <c r="C35" s="122" t="str">
        <f t="shared" si="0"/>
        <v>Ahmad Syarifudin</v>
      </c>
      <c r="D35" s="122" t="str">
        <f t="shared" si="1"/>
        <v>Bogor</v>
      </c>
      <c r="E35" s="123">
        <v>24500000</v>
      </c>
      <c r="G35" s="128"/>
      <c r="H35" s="163"/>
      <c r="I35" s="158"/>
      <c r="J35" s="128"/>
      <c r="K35" s="127"/>
      <c r="L35" s="127"/>
      <c r="M35" s="127"/>
      <c r="N35" s="127"/>
      <c r="O35" s="127"/>
    </row>
    <row r="36" spans="2:15" x14ac:dyDescent="0.25">
      <c r="B36" s="121" t="s">
        <v>144</v>
      </c>
      <c r="C36" s="122" t="str">
        <f t="shared" ref="C36:C53" si="2">VLOOKUP(B36,ALAMAT,2)</f>
        <v>Poltak Sipahutar</v>
      </c>
      <c r="D36" s="122" t="str">
        <f t="shared" ref="D36:D53" si="3">VLOOKUP(B36,ALAMAT,3)</f>
        <v>Jakarta</v>
      </c>
      <c r="E36" s="123">
        <v>45250000</v>
      </c>
      <c r="G36" s="140"/>
      <c r="H36" s="139"/>
      <c r="I36" s="139"/>
      <c r="J36" s="128"/>
      <c r="K36" s="127"/>
      <c r="L36" s="127"/>
      <c r="M36" s="127"/>
      <c r="N36" s="127"/>
    </row>
    <row r="37" spans="2:15" x14ac:dyDescent="0.25">
      <c r="B37" s="121" t="s">
        <v>163</v>
      </c>
      <c r="C37" s="122" t="str">
        <f t="shared" si="2"/>
        <v>Agus Rahmanto</v>
      </c>
      <c r="D37" s="122" t="str">
        <f t="shared" si="3"/>
        <v>Jakarta</v>
      </c>
      <c r="E37" s="123">
        <v>22500000</v>
      </c>
      <c r="G37" s="141"/>
      <c r="H37" s="140"/>
      <c r="I37" s="140"/>
      <c r="J37" s="128"/>
      <c r="K37" s="127"/>
      <c r="L37" s="127"/>
      <c r="M37" s="127"/>
      <c r="N37" s="127"/>
    </row>
    <row r="38" spans="2:15" x14ac:dyDescent="0.25">
      <c r="B38" s="121" t="s">
        <v>158</v>
      </c>
      <c r="C38" s="122" t="str">
        <f t="shared" si="2"/>
        <v>Rudy Ardiansyah</v>
      </c>
      <c r="D38" s="122" t="str">
        <f t="shared" si="3"/>
        <v>Bandung</v>
      </c>
      <c r="E38" s="123">
        <v>19875000</v>
      </c>
      <c r="G38" s="128"/>
      <c r="H38" s="128"/>
      <c r="I38" s="128"/>
      <c r="J38" s="128"/>
      <c r="K38" s="127"/>
      <c r="L38" s="127"/>
      <c r="M38" s="127"/>
      <c r="N38" s="127"/>
    </row>
    <row r="39" spans="2:15" x14ac:dyDescent="0.25">
      <c r="B39" s="121" t="s">
        <v>155</v>
      </c>
      <c r="C39" s="122" t="str">
        <f t="shared" si="2"/>
        <v>Adi Alamsyah</v>
      </c>
      <c r="D39" s="122" t="str">
        <f t="shared" si="3"/>
        <v>Bogor</v>
      </c>
      <c r="E39" s="123">
        <v>25750000</v>
      </c>
      <c r="G39" s="128"/>
      <c r="H39" s="128"/>
      <c r="I39" s="128"/>
      <c r="J39" s="128"/>
      <c r="K39" s="127"/>
      <c r="L39" s="127"/>
      <c r="M39" s="127"/>
      <c r="N39" s="127"/>
    </row>
    <row r="40" spans="2:15" x14ac:dyDescent="0.25">
      <c r="B40" s="121" t="s">
        <v>153</v>
      </c>
      <c r="C40" s="122" t="str">
        <f t="shared" si="2"/>
        <v>Andi Marestio N</v>
      </c>
      <c r="D40" s="122" t="str">
        <f t="shared" si="3"/>
        <v>Bandung</v>
      </c>
      <c r="E40" s="123">
        <v>45250000</v>
      </c>
      <c r="G40" s="128"/>
      <c r="H40" s="128"/>
      <c r="I40" s="128"/>
      <c r="J40" s="128"/>
      <c r="K40" s="127"/>
      <c r="L40" s="127"/>
      <c r="M40" s="127"/>
      <c r="N40" s="127"/>
    </row>
    <row r="41" spans="2:15" x14ac:dyDescent="0.25">
      <c r="B41" s="121" t="s">
        <v>146</v>
      </c>
      <c r="C41" s="122" t="str">
        <f t="shared" si="2"/>
        <v>Jonathan</v>
      </c>
      <c r="D41" s="122" t="str">
        <f t="shared" si="3"/>
        <v>Bandung</v>
      </c>
      <c r="E41" s="123">
        <v>19580000</v>
      </c>
      <c r="G41" s="128"/>
      <c r="H41" s="128"/>
      <c r="I41" s="128"/>
      <c r="J41" s="128"/>
      <c r="K41" s="127"/>
      <c r="L41" s="127"/>
      <c r="M41" s="127"/>
      <c r="N41" s="127"/>
    </row>
    <row r="42" spans="2:15" x14ac:dyDescent="0.25">
      <c r="B42" s="121" t="s">
        <v>163</v>
      </c>
      <c r="C42" s="122" t="str">
        <f t="shared" si="2"/>
        <v>Agus Rahmanto</v>
      </c>
      <c r="D42" s="122" t="str">
        <f t="shared" si="3"/>
        <v>Jakarta</v>
      </c>
      <c r="E42" s="123">
        <v>21500000</v>
      </c>
      <c r="G42" s="128"/>
      <c r="H42" s="128"/>
      <c r="I42" s="128"/>
      <c r="J42" s="128"/>
      <c r="K42" s="127"/>
      <c r="L42" s="127"/>
      <c r="M42" s="127"/>
      <c r="N42" s="127"/>
    </row>
    <row r="43" spans="2:15" x14ac:dyDescent="0.25">
      <c r="B43" s="121" t="s">
        <v>164</v>
      </c>
      <c r="C43" s="122" t="str">
        <f t="shared" si="2"/>
        <v>Ahmad Syarifudin</v>
      </c>
      <c r="D43" s="122" t="str">
        <f t="shared" si="3"/>
        <v>Bogor</v>
      </c>
      <c r="E43" s="123">
        <v>42500000</v>
      </c>
      <c r="G43" s="128"/>
      <c r="H43" s="128"/>
      <c r="I43" s="128"/>
      <c r="J43" s="128"/>
      <c r="K43" s="127"/>
      <c r="L43" s="127"/>
      <c r="M43" s="127"/>
      <c r="N43" s="127"/>
    </row>
    <row r="44" spans="2:15" x14ac:dyDescent="0.25">
      <c r="B44" s="121" t="s">
        <v>159</v>
      </c>
      <c r="C44" s="122" t="str">
        <f t="shared" si="2"/>
        <v>Deviana</v>
      </c>
      <c r="D44" s="122" t="str">
        <f t="shared" si="3"/>
        <v>Bogor</v>
      </c>
      <c r="E44" s="123">
        <v>45785000</v>
      </c>
      <c r="G44" s="128"/>
      <c r="H44" s="128"/>
      <c r="I44" s="128"/>
      <c r="J44" s="128"/>
      <c r="K44" s="127"/>
      <c r="L44" s="127"/>
      <c r="M44" s="127"/>
      <c r="N44" s="127"/>
    </row>
    <row r="45" spans="2:15" x14ac:dyDescent="0.25">
      <c r="B45" s="121" t="s">
        <v>164</v>
      </c>
      <c r="C45" s="122" t="str">
        <f t="shared" si="2"/>
        <v>Ahmad Syarifudin</v>
      </c>
      <c r="D45" s="122" t="str">
        <f t="shared" si="3"/>
        <v>Bogor</v>
      </c>
      <c r="E45" s="123">
        <v>21500000</v>
      </c>
      <c r="G45" s="128"/>
      <c r="H45" s="128"/>
      <c r="I45" s="128"/>
      <c r="J45" s="128"/>
      <c r="K45" s="127"/>
      <c r="L45" s="127"/>
      <c r="M45" s="127"/>
      <c r="N45" s="127"/>
    </row>
    <row r="46" spans="2:15" x14ac:dyDescent="0.25">
      <c r="B46" s="121" t="s">
        <v>160</v>
      </c>
      <c r="C46" s="122" t="str">
        <f t="shared" si="2"/>
        <v>Herlambang</v>
      </c>
      <c r="D46" s="122" t="str">
        <f t="shared" si="3"/>
        <v>Bandung</v>
      </c>
      <c r="E46" s="123">
        <v>24870000</v>
      </c>
      <c r="G46" s="128"/>
      <c r="H46" s="128"/>
      <c r="I46" s="128"/>
      <c r="J46" s="128"/>
      <c r="K46" s="127"/>
      <c r="L46" s="127"/>
      <c r="M46" s="127"/>
      <c r="N46" s="127"/>
    </row>
    <row r="47" spans="2:15" x14ac:dyDescent="0.25">
      <c r="B47" s="121" t="s">
        <v>163</v>
      </c>
      <c r="C47" s="122" t="str">
        <f t="shared" si="2"/>
        <v>Agus Rahmanto</v>
      </c>
      <c r="D47" s="122" t="str">
        <f t="shared" si="3"/>
        <v>Jakarta</v>
      </c>
      <c r="E47" s="123">
        <v>12500000</v>
      </c>
      <c r="G47" s="128"/>
      <c r="H47" s="128"/>
      <c r="I47" s="128"/>
      <c r="J47" s="128"/>
      <c r="K47" s="127"/>
      <c r="L47" s="127"/>
      <c r="M47" s="127"/>
      <c r="N47" s="127"/>
    </row>
    <row r="48" spans="2:15" x14ac:dyDescent="0.25">
      <c r="B48" s="121" t="s">
        <v>147</v>
      </c>
      <c r="C48" s="122" t="str">
        <f t="shared" si="2"/>
        <v>Pitta Yohana</v>
      </c>
      <c r="D48" s="122" t="str">
        <f t="shared" si="3"/>
        <v>Jakarta</v>
      </c>
      <c r="E48" s="123">
        <v>3500000</v>
      </c>
      <c r="G48" s="128"/>
      <c r="H48" s="128"/>
      <c r="I48" s="128"/>
      <c r="J48" s="128"/>
      <c r="K48" s="127"/>
      <c r="L48" s="127"/>
      <c r="M48" s="127"/>
      <c r="N48" s="127"/>
    </row>
    <row r="49" spans="2:14" x14ac:dyDescent="0.25">
      <c r="B49" s="121" t="s">
        <v>146</v>
      </c>
      <c r="C49" s="122" t="str">
        <f t="shared" si="2"/>
        <v>Jonathan</v>
      </c>
      <c r="D49" s="122" t="str">
        <f t="shared" si="3"/>
        <v>Bandung</v>
      </c>
      <c r="E49" s="123">
        <v>48750000</v>
      </c>
      <c r="G49" s="128"/>
      <c r="H49" s="128"/>
      <c r="I49" s="128"/>
      <c r="J49" s="128"/>
      <c r="K49" s="127"/>
      <c r="L49" s="127"/>
      <c r="M49" s="127"/>
      <c r="N49" s="127"/>
    </row>
    <row r="50" spans="2:14" x14ac:dyDescent="0.25">
      <c r="B50" s="121" t="s">
        <v>158</v>
      </c>
      <c r="C50" s="122" t="str">
        <f t="shared" si="2"/>
        <v>Rudy Ardiansyah</v>
      </c>
      <c r="D50" s="122" t="str">
        <f t="shared" si="3"/>
        <v>Bandung</v>
      </c>
      <c r="E50" s="123">
        <v>52500000</v>
      </c>
      <c r="G50" s="128"/>
      <c r="H50" s="128"/>
      <c r="I50" s="128"/>
      <c r="J50" s="128"/>
    </row>
    <row r="51" spans="2:14" x14ac:dyDescent="0.25">
      <c r="B51" s="121" t="s">
        <v>164</v>
      </c>
      <c r="C51" s="122" t="str">
        <f t="shared" si="2"/>
        <v>Ahmad Syarifudin</v>
      </c>
      <c r="D51" s="122" t="str">
        <f t="shared" si="3"/>
        <v>Bogor</v>
      </c>
      <c r="E51" s="123">
        <v>6350000</v>
      </c>
      <c r="G51" s="128"/>
      <c r="H51" s="128"/>
      <c r="I51" s="128"/>
      <c r="J51" s="128"/>
    </row>
    <row r="52" spans="2:14" x14ac:dyDescent="0.25">
      <c r="B52" s="121" t="s">
        <v>153</v>
      </c>
      <c r="C52" s="122" t="str">
        <f t="shared" si="2"/>
        <v>Andi Marestio N</v>
      </c>
      <c r="D52" s="122" t="str">
        <f t="shared" si="3"/>
        <v>Bandung</v>
      </c>
      <c r="E52" s="123">
        <v>18750000</v>
      </c>
      <c r="G52" s="128"/>
      <c r="H52" s="128"/>
      <c r="I52" s="128"/>
      <c r="J52" s="128"/>
    </row>
    <row r="53" spans="2:14" ht="15.75" customHeight="1" x14ac:dyDescent="0.25">
      <c r="B53" s="142" t="s">
        <v>163</v>
      </c>
      <c r="C53" s="143" t="str">
        <f t="shared" si="2"/>
        <v>Agus Rahmanto</v>
      </c>
      <c r="D53" s="143" t="str">
        <f t="shared" si="3"/>
        <v>Jakarta</v>
      </c>
      <c r="E53" s="144">
        <v>25450000</v>
      </c>
      <c r="G53" s="128"/>
      <c r="H53" s="128"/>
      <c r="I53" s="128"/>
      <c r="J53" s="128"/>
    </row>
    <row r="54" spans="2:14" x14ac:dyDescent="0.25">
      <c r="B54" s="269" t="s">
        <v>165</v>
      </c>
      <c r="C54" s="269"/>
      <c r="D54" s="269"/>
      <c r="E54" s="145">
        <f>SUM(E4:E53)</f>
        <v>1417589400</v>
      </c>
      <c r="G54" s="128"/>
      <c r="H54" s="128"/>
      <c r="I54" s="128"/>
      <c r="J54" s="128"/>
    </row>
    <row r="55" spans="2:14" ht="19.5" customHeight="1" x14ac:dyDescent="0.25">
      <c r="G55" s="128"/>
      <c r="H55" s="128"/>
      <c r="I55" s="128"/>
      <c r="J55" s="128"/>
    </row>
    <row r="56" spans="2:14" x14ac:dyDescent="0.25">
      <c r="G56" s="128"/>
      <c r="H56" s="128"/>
      <c r="I56" s="128"/>
      <c r="J56" s="128"/>
    </row>
    <row r="57" spans="2:14" x14ac:dyDescent="0.25">
      <c r="G57" s="128"/>
      <c r="H57" s="128"/>
      <c r="I57" s="128"/>
      <c r="J57" s="128"/>
    </row>
    <row r="58" spans="2:14" x14ac:dyDescent="0.25">
      <c r="G58" s="128"/>
      <c r="H58" s="128"/>
      <c r="I58" s="128"/>
      <c r="J58" s="128"/>
    </row>
  </sheetData>
  <mergeCells count="1">
    <mergeCell ref="B54:D54"/>
  </mergeCells>
  <conditionalFormatting sqref="C4:C53">
    <cfRule type="cellIs" dxfId="4" priority="1" operator="equal">
      <formula>$I$4</formula>
    </cfRule>
  </conditionalFormatting>
  <dataValidations disablePrompts="1" count="1">
    <dataValidation type="list" allowBlank="1" showInputMessage="1" showErrorMessage="1" sqref="B4:B53">
      <formula1>#REF!</formula1>
    </dataValidation>
  </dataValidations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9633" r:id="rId4" name="Scroll Bar 1">
              <controlPr defaultSize="0" autoPict="0">
                <anchor moveWithCells="1">
                  <from>
                    <xdr:col>6</xdr:col>
                    <xdr:colOff>809625</xdr:colOff>
                    <xdr:row>3</xdr:row>
                    <xdr:rowOff>19050</xdr:rowOff>
                  </from>
                  <to>
                    <xdr:col>7</xdr:col>
                    <xdr:colOff>419100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4" r:id="rId5" name="Check Box 2">
              <controlPr defaultSize="0" autoFill="0" autoLine="0" autoPict="0">
                <anchor moveWithCells="1">
                  <from>
                    <xdr:col>7</xdr:col>
                    <xdr:colOff>247650</xdr:colOff>
                    <xdr:row>4</xdr:row>
                    <xdr:rowOff>9525</xdr:rowOff>
                  </from>
                  <to>
                    <xdr:col>8</xdr:col>
                    <xdr:colOff>66675</xdr:colOff>
                    <xdr:row>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5" r:id="rId6" name="Check Box 3">
              <controlPr defaultSize="0" autoFill="0" autoLine="0" autoPict="0">
                <anchor moveWithCells="1">
                  <from>
                    <xdr:col>7</xdr:col>
                    <xdr:colOff>247650</xdr:colOff>
                    <xdr:row>4</xdr:row>
                    <xdr:rowOff>190500</xdr:rowOff>
                  </from>
                  <to>
                    <xdr:col>8</xdr:col>
                    <xdr:colOff>66675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6" r:id="rId7" name="Check Box 4">
              <controlPr defaultSize="0" autoFill="0" autoLine="0" autoPict="0">
                <anchor moveWithCells="1">
                  <from>
                    <xdr:col>7</xdr:col>
                    <xdr:colOff>247650</xdr:colOff>
                    <xdr:row>5</xdr:row>
                    <xdr:rowOff>171450</xdr:rowOff>
                  </from>
                  <to>
                    <xdr:col>8</xdr:col>
                    <xdr:colOff>66675</xdr:colOff>
                    <xdr:row>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60"/>
  <sheetViews>
    <sheetView showGridLines="0" workbookViewId="0">
      <selection activeCell="I17" sqref="I17:K20"/>
    </sheetView>
  </sheetViews>
  <sheetFormatPr defaultRowHeight="15" x14ac:dyDescent="0.25"/>
  <cols>
    <col min="1" max="1" width="5.85546875" style="175" customWidth="1"/>
    <col min="2" max="2" width="5.140625" style="175" customWidth="1"/>
    <col min="3" max="3" width="17.85546875" style="175" customWidth="1"/>
    <col min="4" max="4" width="13.7109375" style="175" customWidth="1"/>
    <col min="5" max="5" width="15.7109375" style="175" customWidth="1"/>
    <col min="6" max="6" width="13.28515625" style="175" customWidth="1"/>
    <col min="7" max="7" width="11.85546875" style="175" customWidth="1"/>
    <col min="8" max="8" width="4.85546875" style="175" customWidth="1"/>
    <col min="9" max="9" width="24" style="175" customWidth="1"/>
    <col min="10" max="10" width="12.7109375" style="175" customWidth="1"/>
    <col min="11" max="11" width="10.42578125" style="175" customWidth="1"/>
    <col min="12" max="12" width="5.85546875" style="204" customWidth="1"/>
    <col min="13" max="13" width="4.28515625" style="175" customWidth="1"/>
    <col min="14" max="14" width="15.7109375" style="175" customWidth="1"/>
    <col min="15" max="15" width="9.140625" style="175"/>
    <col min="16" max="16" width="5.85546875" style="175" customWidth="1"/>
    <col min="17" max="16384" width="9.140625" style="175"/>
  </cols>
  <sheetData>
    <row r="1" spans="2:15" ht="19.5" customHeight="1" x14ac:dyDescent="0.25"/>
    <row r="2" spans="2:15" ht="18.75" x14ac:dyDescent="0.25">
      <c r="B2" s="176" t="s">
        <v>169</v>
      </c>
      <c r="C2" s="176"/>
      <c r="D2" s="126"/>
      <c r="E2" s="126"/>
    </row>
    <row r="3" spans="2:15" ht="15" customHeight="1" x14ac:dyDescent="0.25">
      <c r="B3" s="177" t="s">
        <v>14</v>
      </c>
      <c r="C3" s="178" t="s">
        <v>39</v>
      </c>
      <c r="D3" s="178" t="s">
        <v>170</v>
      </c>
      <c r="E3" s="178" t="s">
        <v>171</v>
      </c>
      <c r="F3" s="178" t="s">
        <v>172</v>
      </c>
      <c r="G3" s="177" t="s">
        <v>173</v>
      </c>
      <c r="I3" s="214" t="s">
        <v>233</v>
      </c>
    </row>
    <row r="4" spans="2:15" ht="15" customHeight="1" x14ac:dyDescent="0.25">
      <c r="B4" s="181">
        <v>1</v>
      </c>
      <c r="C4" s="182" t="s">
        <v>148</v>
      </c>
      <c r="D4" s="182" t="s">
        <v>175</v>
      </c>
      <c r="E4" s="182" t="s">
        <v>49</v>
      </c>
      <c r="F4" s="182" t="s">
        <v>176</v>
      </c>
      <c r="G4" s="183">
        <v>26</v>
      </c>
      <c r="H4" s="184">
        <v>1</v>
      </c>
      <c r="I4" s="201" t="s">
        <v>234</v>
      </c>
      <c r="M4" s="211" t="s">
        <v>14</v>
      </c>
      <c r="N4" s="212" t="s">
        <v>16</v>
      </c>
      <c r="O4" s="211" t="s">
        <v>150</v>
      </c>
    </row>
    <row r="5" spans="2:15" ht="16.5" customHeight="1" x14ac:dyDescent="0.25">
      <c r="B5" s="181">
        <v>2</v>
      </c>
      <c r="C5" s="182" t="s">
        <v>178</v>
      </c>
      <c r="D5" s="182" t="s">
        <v>179</v>
      </c>
      <c r="E5" s="182" t="s">
        <v>49</v>
      </c>
      <c r="F5" s="182" t="s">
        <v>180</v>
      </c>
      <c r="G5" s="183">
        <v>27</v>
      </c>
      <c r="H5" s="184">
        <v>4</v>
      </c>
      <c r="I5" s="224" t="s">
        <v>236</v>
      </c>
      <c r="J5" s="225" t="str">
        <f>VLOOKUP(H5,M5:O9,2)</f>
        <v>Divisi</v>
      </c>
      <c r="K5" s="226"/>
      <c r="M5" s="209">
        <v>1</v>
      </c>
      <c r="N5" s="210" t="str">
        <f>C3</f>
        <v>Nama</v>
      </c>
      <c r="O5" s="209" t="str">
        <f>ADDRESS(ROW(C4),COLUMN(C4),4)&amp;":"&amp;ADDRESS(ROW(C53),COLUMN(C53),4)</f>
        <v>C4:C53</v>
      </c>
    </row>
    <row r="6" spans="2:15" ht="16.5" customHeight="1" x14ac:dyDescent="0.25">
      <c r="B6" s="181">
        <v>3</v>
      </c>
      <c r="C6" s="182" t="s">
        <v>181</v>
      </c>
      <c r="D6" s="182" t="s">
        <v>179</v>
      </c>
      <c r="E6" s="182" t="s">
        <v>182</v>
      </c>
      <c r="F6" s="182" t="s">
        <v>183</v>
      </c>
      <c r="G6" s="183">
        <v>25</v>
      </c>
      <c r="H6" s="184"/>
      <c r="I6" s="227" t="s">
        <v>235</v>
      </c>
      <c r="J6" s="228" t="str">
        <f>VLOOKUP(H5,M5:O9,3)</f>
        <v>F4:F53</v>
      </c>
      <c r="K6" s="229"/>
      <c r="M6" s="209">
        <v>2</v>
      </c>
      <c r="N6" s="210" t="str">
        <f>D3</f>
        <v>Jenis Kelamin</v>
      </c>
      <c r="O6" s="209" t="str">
        <f>ADDRESS(ROW(D4),COLUMN(D4),4)&amp;":"&amp;ADDRESS(ROW(D53),COLUMN(D53),4)</f>
        <v>D4:D53</v>
      </c>
    </row>
    <row r="7" spans="2:15" ht="15" customHeight="1" x14ac:dyDescent="0.25">
      <c r="B7" s="181">
        <v>4</v>
      </c>
      <c r="C7" s="182" t="s">
        <v>185</v>
      </c>
      <c r="D7" s="182" t="s">
        <v>175</v>
      </c>
      <c r="E7" s="182" t="s">
        <v>49</v>
      </c>
      <c r="F7" s="182" t="s">
        <v>184</v>
      </c>
      <c r="G7" s="183">
        <v>30</v>
      </c>
      <c r="H7" s="184">
        <v>4</v>
      </c>
      <c r="I7" s="271" t="str">
        <f>"Jika yang dicari "&amp;J5&amp;", yang berisi data tersebut berada pada range "&amp;VLOOKUP(H5,M5:O9,3)</f>
        <v>Jika yang dicari Divisi, yang berisi data tersebut berada pada range F4:F53</v>
      </c>
      <c r="J7" s="271"/>
      <c r="K7" s="271"/>
      <c r="M7" s="209">
        <v>3</v>
      </c>
      <c r="N7" s="210" t="str">
        <f>E3</f>
        <v>Kantor Cabang</v>
      </c>
      <c r="O7" s="209" t="str">
        <f>ADDRESS(ROW(E4),COLUMN(E4),4)&amp;":"&amp;ADDRESS(ROW(E53),COLUMN(E53),4)</f>
        <v>E4:E53</v>
      </c>
    </row>
    <row r="8" spans="2:15" x14ac:dyDescent="0.25">
      <c r="B8" s="181">
        <v>5</v>
      </c>
      <c r="C8" s="182" t="s">
        <v>186</v>
      </c>
      <c r="D8" s="182" t="s">
        <v>175</v>
      </c>
      <c r="E8" s="182" t="s">
        <v>49</v>
      </c>
      <c r="F8" s="182" t="s">
        <v>176</v>
      </c>
      <c r="G8" s="183">
        <v>28</v>
      </c>
      <c r="I8" s="271"/>
      <c r="J8" s="271"/>
      <c r="K8" s="271"/>
      <c r="M8" s="209">
        <v>4</v>
      </c>
      <c r="N8" s="210" t="str">
        <f>F3</f>
        <v>Divisi</v>
      </c>
      <c r="O8" s="209" t="str">
        <f>ADDRESS(ROW(F4),COLUMN(F4),4)&amp;":"&amp;ADDRESS(ROW(F53),COLUMN(F53),4)</f>
        <v>F4:F53</v>
      </c>
    </row>
    <row r="9" spans="2:15" ht="16.5" customHeight="1" x14ac:dyDescent="0.25">
      <c r="B9" s="181">
        <v>6</v>
      </c>
      <c r="C9" s="182" t="s">
        <v>187</v>
      </c>
      <c r="D9" s="182" t="s">
        <v>175</v>
      </c>
      <c r="E9" s="182" t="s">
        <v>49</v>
      </c>
      <c r="F9" s="182" t="s">
        <v>176</v>
      </c>
      <c r="G9" s="183">
        <v>35</v>
      </c>
      <c r="L9" s="205"/>
      <c r="M9" s="209">
        <v>5</v>
      </c>
      <c r="N9" s="210" t="str">
        <f>G3</f>
        <v>Usia</v>
      </c>
      <c r="O9" s="209" t="str">
        <f>ADDRESS(ROW(G4),COLUMN(G4),4)&amp;":"&amp;ADDRESS(ROW(G53),COLUMN(G53),4)</f>
        <v>G4:G53</v>
      </c>
    </row>
    <row r="10" spans="2:15" x14ac:dyDescent="0.25">
      <c r="B10" s="181">
        <v>7</v>
      </c>
      <c r="C10" s="182" t="s">
        <v>188</v>
      </c>
      <c r="D10" s="182" t="s">
        <v>175</v>
      </c>
      <c r="E10" s="182" t="s">
        <v>182</v>
      </c>
      <c r="F10" s="182" t="s">
        <v>183</v>
      </c>
      <c r="G10" s="183">
        <v>28</v>
      </c>
      <c r="I10" s="179" t="s">
        <v>174</v>
      </c>
      <c r="L10" s="189"/>
    </row>
    <row r="11" spans="2:15" ht="16.5" customHeight="1" x14ac:dyDescent="0.25">
      <c r="B11" s="181">
        <v>8</v>
      </c>
      <c r="C11" s="182" t="s">
        <v>162</v>
      </c>
      <c r="D11" s="182" t="s">
        <v>175</v>
      </c>
      <c r="E11" s="182" t="s">
        <v>189</v>
      </c>
      <c r="F11" s="182" t="s">
        <v>184</v>
      </c>
      <c r="G11" s="183">
        <v>30</v>
      </c>
      <c r="H11" s="184">
        <v>2</v>
      </c>
      <c r="I11" s="230" t="str">
        <f>D3</f>
        <v>Jenis Kelamin</v>
      </c>
      <c r="J11" s="200" t="str">
        <f>IF(H11=1,N12,N13)</f>
        <v>Wanita</v>
      </c>
      <c r="K11" s="231">
        <f>COUNTIF(D4:D53,J11)</f>
        <v>20</v>
      </c>
      <c r="L11" s="205"/>
      <c r="N11" s="211" t="s">
        <v>170</v>
      </c>
    </row>
    <row r="12" spans="2:15" x14ac:dyDescent="0.25">
      <c r="B12" s="181">
        <v>9</v>
      </c>
      <c r="C12" s="182" t="s">
        <v>190</v>
      </c>
      <c r="D12" s="182" t="s">
        <v>175</v>
      </c>
      <c r="E12" s="182" t="s">
        <v>49</v>
      </c>
      <c r="F12" s="182" t="s">
        <v>176</v>
      </c>
      <c r="G12" s="183">
        <v>24</v>
      </c>
      <c r="H12" s="184"/>
      <c r="I12" s="271" t="str">
        <f ca="1">I10&amp;" yang ber"&amp;LOWER(I11)&amp;": "&amp;LOWER(J11)&amp;" sebanyak "&amp;K11&amp;" orang dengan cara menyusun formula "&amp;_xlfn.FORMULATEXT(K11)</f>
        <v>Jumlah Karyawan yang berjenis kelamin: wanita sebanyak 20 orang dengan cara menyusun formula =COUNTIF(D4:D53;J11)</v>
      </c>
      <c r="J12" s="271"/>
      <c r="K12" s="271"/>
      <c r="L12" s="191"/>
      <c r="N12" s="207" t="s">
        <v>175</v>
      </c>
    </row>
    <row r="13" spans="2:15" ht="16.5" customHeight="1" x14ac:dyDescent="0.25">
      <c r="B13" s="181">
        <v>10</v>
      </c>
      <c r="C13" s="182" t="s">
        <v>151</v>
      </c>
      <c r="D13" s="182" t="s">
        <v>175</v>
      </c>
      <c r="E13" s="182" t="s">
        <v>189</v>
      </c>
      <c r="F13" s="182" t="s">
        <v>180</v>
      </c>
      <c r="G13" s="183">
        <v>27</v>
      </c>
      <c r="H13" s="184"/>
      <c r="I13" s="271"/>
      <c r="J13" s="271"/>
      <c r="K13" s="271"/>
      <c r="L13" s="180"/>
      <c r="N13" s="207" t="s">
        <v>179</v>
      </c>
    </row>
    <row r="14" spans="2:15" x14ac:dyDescent="0.25">
      <c r="B14" s="181">
        <v>11</v>
      </c>
      <c r="C14" s="182" t="s">
        <v>191</v>
      </c>
      <c r="D14" s="182" t="s">
        <v>179</v>
      </c>
      <c r="E14" s="182" t="s">
        <v>182</v>
      </c>
      <c r="F14" s="182" t="s">
        <v>176</v>
      </c>
      <c r="G14" s="183">
        <v>21</v>
      </c>
      <c r="H14" s="184"/>
      <c r="I14" s="271"/>
      <c r="J14" s="271"/>
      <c r="K14" s="271"/>
    </row>
    <row r="15" spans="2:15" x14ac:dyDescent="0.25">
      <c r="B15" s="181">
        <v>12</v>
      </c>
      <c r="C15" s="182" t="s">
        <v>87</v>
      </c>
      <c r="D15" s="182" t="s">
        <v>179</v>
      </c>
      <c r="E15" s="182" t="s">
        <v>49</v>
      </c>
      <c r="F15" s="182" t="s">
        <v>176</v>
      </c>
      <c r="G15" s="183">
        <v>24</v>
      </c>
      <c r="H15" s="184"/>
      <c r="K15" s="213"/>
      <c r="N15" s="211" t="s">
        <v>171</v>
      </c>
    </row>
    <row r="16" spans="2:15" ht="16.5" customHeight="1" x14ac:dyDescent="0.25">
      <c r="B16" s="181">
        <v>13</v>
      </c>
      <c r="C16" s="182" t="s">
        <v>192</v>
      </c>
      <c r="D16" s="182" t="s">
        <v>175</v>
      </c>
      <c r="E16" s="182" t="s">
        <v>189</v>
      </c>
      <c r="F16" s="182" t="s">
        <v>183</v>
      </c>
      <c r="G16" s="183">
        <v>28</v>
      </c>
      <c r="H16" s="184">
        <v>3</v>
      </c>
      <c r="I16" s="230" t="str">
        <f>E3</f>
        <v>Kantor Cabang</v>
      </c>
      <c r="J16" s="200" t="str">
        <f>IF(H16=1,N16,IF(H16=2,N17,N18))</f>
        <v>Solo</v>
      </c>
      <c r="K16" s="231">
        <f>COUNTIF(E4:E53,J16)</f>
        <v>14</v>
      </c>
      <c r="L16" s="190"/>
      <c r="N16" s="208" t="s">
        <v>49</v>
      </c>
    </row>
    <row r="17" spans="2:14" ht="15" customHeight="1" x14ac:dyDescent="0.25">
      <c r="B17" s="181">
        <v>14</v>
      </c>
      <c r="C17" s="182" t="s">
        <v>193</v>
      </c>
      <c r="D17" s="182" t="s">
        <v>175</v>
      </c>
      <c r="E17" s="182" t="s">
        <v>182</v>
      </c>
      <c r="F17" s="182" t="s">
        <v>183</v>
      </c>
      <c r="G17" s="183">
        <v>31</v>
      </c>
      <c r="H17" s="184"/>
      <c r="I17" s="272" t="str">
        <f ca="1">"Formula yang disusun pada alamat sel K16 adalah "&amp;_xlfn.FORMULATEXT(K16)&amp;". Argumen range diisi "&amp;MID(_xlfn.FORMULATEXT(K16),10,5)&amp;", sesuai data "&amp;I16&amp;" dan argumen kriteria diisi "&amp;MID(_xlfn.FORMULATEXT(K16),17,3)&amp;" ("&amp;LOWER(I16)&amp;" terpilih)"</f>
        <v>Formula yang disusun pada alamat sel K16 adalah =COUNTIF(E4:E53;J16). Argumen range diisi E4:E5, sesuai data Kantor Cabang dan argumen kriteria diisi J16 (kantor cabang terpilih)</v>
      </c>
      <c r="J17" s="272"/>
      <c r="K17" s="272"/>
      <c r="N17" s="208" t="s">
        <v>189</v>
      </c>
    </row>
    <row r="18" spans="2:14" ht="15" customHeight="1" x14ac:dyDescent="0.25">
      <c r="B18" s="181">
        <v>15</v>
      </c>
      <c r="C18" s="182" t="s">
        <v>194</v>
      </c>
      <c r="D18" s="182" t="s">
        <v>179</v>
      </c>
      <c r="E18" s="182" t="s">
        <v>189</v>
      </c>
      <c r="F18" s="182" t="s">
        <v>184</v>
      </c>
      <c r="G18" s="183">
        <v>29</v>
      </c>
      <c r="H18" s="184">
        <v>4</v>
      </c>
      <c r="I18" s="272"/>
      <c r="J18" s="272"/>
      <c r="K18" s="272"/>
      <c r="N18" s="208" t="s">
        <v>182</v>
      </c>
    </row>
    <row r="19" spans="2:14" x14ac:dyDescent="0.25">
      <c r="B19" s="181">
        <v>16</v>
      </c>
      <c r="C19" s="182" t="s">
        <v>195</v>
      </c>
      <c r="D19" s="182" t="s">
        <v>175</v>
      </c>
      <c r="E19" s="182" t="s">
        <v>49</v>
      </c>
      <c r="F19" s="182" t="s">
        <v>176</v>
      </c>
      <c r="G19" s="183">
        <v>25</v>
      </c>
      <c r="I19" s="272"/>
      <c r="J19" s="272"/>
      <c r="K19" s="272"/>
      <c r="L19" s="192"/>
    </row>
    <row r="20" spans="2:14" x14ac:dyDescent="0.25">
      <c r="B20" s="181">
        <v>17</v>
      </c>
      <c r="C20" s="182" t="s">
        <v>196</v>
      </c>
      <c r="D20" s="182" t="s">
        <v>175</v>
      </c>
      <c r="E20" s="182" t="s">
        <v>189</v>
      </c>
      <c r="F20" s="182" t="s">
        <v>176</v>
      </c>
      <c r="G20" s="183">
        <v>24</v>
      </c>
      <c r="I20" s="272"/>
      <c r="J20" s="272"/>
      <c r="K20" s="272"/>
      <c r="N20" s="211" t="s">
        <v>172</v>
      </c>
    </row>
    <row r="21" spans="2:14" x14ac:dyDescent="0.25">
      <c r="B21" s="181">
        <v>18</v>
      </c>
      <c r="C21" s="182" t="s">
        <v>197</v>
      </c>
      <c r="D21" s="182" t="s">
        <v>179</v>
      </c>
      <c r="E21" s="182" t="s">
        <v>189</v>
      </c>
      <c r="F21" s="182" t="s">
        <v>176</v>
      </c>
      <c r="G21" s="183">
        <v>21</v>
      </c>
      <c r="N21" s="207" t="s">
        <v>176</v>
      </c>
    </row>
    <row r="22" spans="2:14" ht="16.5" customHeight="1" x14ac:dyDescent="0.25">
      <c r="B22" s="181">
        <v>19</v>
      </c>
      <c r="C22" s="182" t="s">
        <v>198</v>
      </c>
      <c r="D22" s="182" t="s">
        <v>179</v>
      </c>
      <c r="E22" s="182" t="s">
        <v>182</v>
      </c>
      <c r="F22" s="182" t="s">
        <v>176</v>
      </c>
      <c r="G22" s="183">
        <v>25</v>
      </c>
      <c r="I22" s="185" t="str">
        <f>F3</f>
        <v>Divisi</v>
      </c>
      <c r="J22" s="186" t="str">
        <f>IF(H18=1,N21,IF(H18=2,N22,IF(H18=3,N23,N24)))</f>
        <v>Teknik</v>
      </c>
      <c r="K22" s="187">
        <f>COUNTIF(F4:F53,J22)</f>
        <v>9</v>
      </c>
      <c r="N22" s="207" t="s">
        <v>180</v>
      </c>
    </row>
    <row r="23" spans="2:14" x14ac:dyDescent="0.25">
      <c r="B23" s="181">
        <v>20</v>
      </c>
      <c r="C23" s="182" t="s">
        <v>199</v>
      </c>
      <c r="D23" s="182" t="s">
        <v>175</v>
      </c>
      <c r="E23" s="182" t="s">
        <v>182</v>
      </c>
      <c r="F23" s="182" t="s">
        <v>176</v>
      </c>
      <c r="G23" s="183">
        <v>22</v>
      </c>
      <c r="I23" s="202"/>
      <c r="J23" s="202"/>
      <c r="K23" s="191" t="str">
        <f ca="1">_xlfn.FORMULATEXT(K22)</f>
        <v>=COUNTIF(F4:F53;J22)</v>
      </c>
      <c r="N23" s="207" t="s">
        <v>184</v>
      </c>
    </row>
    <row r="24" spans="2:14" x14ac:dyDescent="0.25">
      <c r="B24" s="181">
        <v>21</v>
      </c>
      <c r="C24" s="182" t="s">
        <v>200</v>
      </c>
      <c r="D24" s="182" t="s">
        <v>179</v>
      </c>
      <c r="E24" s="182" t="s">
        <v>182</v>
      </c>
      <c r="F24" s="182" t="s">
        <v>176</v>
      </c>
      <c r="G24" s="183">
        <v>23</v>
      </c>
      <c r="N24" s="208" t="s">
        <v>183</v>
      </c>
    </row>
    <row r="25" spans="2:14" ht="16.5" customHeight="1" x14ac:dyDescent="0.25">
      <c r="B25" s="181">
        <v>22</v>
      </c>
      <c r="C25" s="182" t="s">
        <v>201</v>
      </c>
      <c r="D25" s="182" t="s">
        <v>175</v>
      </c>
      <c r="E25" s="182" t="s">
        <v>189</v>
      </c>
      <c r="F25" s="182" t="s">
        <v>176</v>
      </c>
      <c r="G25" s="183">
        <v>24</v>
      </c>
      <c r="H25" s="184">
        <v>2</v>
      </c>
      <c r="I25" s="185" t="str">
        <f>F6</f>
        <v>Teknik</v>
      </c>
      <c r="J25" s="186" t="str">
        <f>IF(H25=1,N27,N28)</f>
        <v>&gt;25</v>
      </c>
      <c r="K25" s="187">
        <f>COUNTIF(G4:G53,J25)</f>
        <v>19</v>
      </c>
    </row>
    <row r="26" spans="2:14" x14ac:dyDescent="0.25">
      <c r="B26" s="181">
        <v>23</v>
      </c>
      <c r="C26" s="182" t="s">
        <v>202</v>
      </c>
      <c r="D26" s="182" t="s">
        <v>179</v>
      </c>
      <c r="E26" s="182" t="s">
        <v>189</v>
      </c>
      <c r="F26" s="182" t="s">
        <v>176</v>
      </c>
      <c r="G26" s="183">
        <v>19</v>
      </c>
      <c r="K26" s="213" t="str">
        <f ca="1">_xlfn.FORMULATEXT(K25)</f>
        <v>=COUNTIF(G4:G53;J25)</v>
      </c>
      <c r="N26" s="206" t="s">
        <v>173</v>
      </c>
    </row>
    <row r="27" spans="2:14" x14ac:dyDescent="0.25">
      <c r="B27" s="181">
        <v>24</v>
      </c>
      <c r="C27" s="182" t="s">
        <v>203</v>
      </c>
      <c r="D27" s="182" t="s">
        <v>179</v>
      </c>
      <c r="E27" s="182" t="s">
        <v>49</v>
      </c>
      <c r="F27" s="182" t="s">
        <v>176</v>
      </c>
      <c r="G27" s="183">
        <v>21</v>
      </c>
      <c r="N27" s="208" t="s">
        <v>240</v>
      </c>
    </row>
    <row r="28" spans="2:14" x14ac:dyDescent="0.25">
      <c r="B28" s="181">
        <v>25</v>
      </c>
      <c r="C28" s="182" t="s">
        <v>204</v>
      </c>
      <c r="D28" s="182" t="s">
        <v>175</v>
      </c>
      <c r="E28" s="182" t="s">
        <v>189</v>
      </c>
      <c r="F28" s="182" t="s">
        <v>176</v>
      </c>
      <c r="G28" s="183">
        <v>22</v>
      </c>
      <c r="N28" s="208" t="s">
        <v>241</v>
      </c>
    </row>
    <row r="29" spans="2:14" x14ac:dyDescent="0.25">
      <c r="B29" s="181">
        <v>26</v>
      </c>
      <c r="C29" s="182" t="s">
        <v>205</v>
      </c>
      <c r="D29" s="182" t="s">
        <v>175</v>
      </c>
      <c r="E29" s="182" t="s">
        <v>189</v>
      </c>
      <c r="F29" s="182" t="s">
        <v>176</v>
      </c>
      <c r="G29" s="183">
        <v>20</v>
      </c>
    </row>
    <row r="30" spans="2:14" x14ac:dyDescent="0.25">
      <c r="B30" s="181">
        <v>27</v>
      </c>
      <c r="C30" s="182" t="s">
        <v>206</v>
      </c>
      <c r="D30" s="182" t="s">
        <v>179</v>
      </c>
      <c r="E30" s="182" t="s">
        <v>182</v>
      </c>
      <c r="F30" s="182" t="s">
        <v>176</v>
      </c>
      <c r="G30" s="183">
        <v>24</v>
      </c>
    </row>
    <row r="31" spans="2:14" x14ac:dyDescent="0.25">
      <c r="B31" s="181">
        <v>28</v>
      </c>
      <c r="C31" s="182" t="s">
        <v>207</v>
      </c>
      <c r="D31" s="182" t="s">
        <v>175</v>
      </c>
      <c r="E31" s="182" t="s">
        <v>189</v>
      </c>
      <c r="F31" s="182" t="s">
        <v>176</v>
      </c>
      <c r="G31" s="183">
        <v>22</v>
      </c>
    </row>
    <row r="32" spans="2:14" x14ac:dyDescent="0.25">
      <c r="B32" s="181">
        <v>29</v>
      </c>
      <c r="C32" s="182" t="s">
        <v>208</v>
      </c>
      <c r="D32" s="182" t="s">
        <v>175</v>
      </c>
      <c r="E32" s="182" t="s">
        <v>189</v>
      </c>
      <c r="F32" s="182" t="s">
        <v>176</v>
      </c>
      <c r="G32" s="183">
        <v>24</v>
      </c>
    </row>
    <row r="33" spans="2:7" x14ac:dyDescent="0.25">
      <c r="B33" s="181">
        <v>30</v>
      </c>
      <c r="C33" s="182" t="s">
        <v>209</v>
      </c>
      <c r="D33" s="182" t="s">
        <v>175</v>
      </c>
      <c r="E33" s="182" t="s">
        <v>182</v>
      </c>
      <c r="F33" s="182" t="s">
        <v>176</v>
      </c>
      <c r="G33" s="183">
        <v>21</v>
      </c>
    </row>
    <row r="34" spans="2:7" x14ac:dyDescent="0.25">
      <c r="B34" s="181">
        <v>31</v>
      </c>
      <c r="C34" s="182" t="s">
        <v>210</v>
      </c>
      <c r="D34" s="182" t="s">
        <v>175</v>
      </c>
      <c r="E34" s="182" t="s">
        <v>182</v>
      </c>
      <c r="F34" s="182" t="s">
        <v>183</v>
      </c>
      <c r="G34" s="183">
        <v>21</v>
      </c>
    </row>
    <row r="35" spans="2:7" x14ac:dyDescent="0.25">
      <c r="B35" s="181">
        <v>32</v>
      </c>
      <c r="C35" s="182" t="s">
        <v>211</v>
      </c>
      <c r="D35" s="182" t="s">
        <v>175</v>
      </c>
      <c r="E35" s="182" t="s">
        <v>189</v>
      </c>
      <c r="F35" s="182" t="s">
        <v>176</v>
      </c>
      <c r="G35" s="183">
        <v>21</v>
      </c>
    </row>
    <row r="36" spans="2:7" x14ac:dyDescent="0.25">
      <c r="B36" s="181">
        <v>33</v>
      </c>
      <c r="C36" s="182" t="s">
        <v>212</v>
      </c>
      <c r="D36" s="182" t="s">
        <v>175</v>
      </c>
      <c r="E36" s="182" t="s">
        <v>189</v>
      </c>
      <c r="F36" s="182" t="s">
        <v>176</v>
      </c>
      <c r="G36" s="183">
        <v>22</v>
      </c>
    </row>
    <row r="37" spans="2:7" x14ac:dyDescent="0.25">
      <c r="B37" s="181">
        <v>34</v>
      </c>
      <c r="C37" s="182" t="s">
        <v>213</v>
      </c>
      <c r="D37" s="182" t="s">
        <v>179</v>
      </c>
      <c r="E37" s="182" t="s">
        <v>189</v>
      </c>
      <c r="F37" s="182" t="s">
        <v>176</v>
      </c>
      <c r="G37" s="183">
        <v>24</v>
      </c>
    </row>
    <row r="38" spans="2:7" x14ac:dyDescent="0.25">
      <c r="B38" s="181">
        <v>35</v>
      </c>
      <c r="C38" s="182" t="s">
        <v>214</v>
      </c>
      <c r="D38" s="182" t="s">
        <v>179</v>
      </c>
      <c r="E38" s="182" t="s">
        <v>182</v>
      </c>
      <c r="F38" s="182" t="s">
        <v>176</v>
      </c>
      <c r="G38" s="183">
        <v>22</v>
      </c>
    </row>
    <row r="39" spans="2:7" x14ac:dyDescent="0.25">
      <c r="B39" s="181">
        <v>36</v>
      </c>
      <c r="C39" s="182" t="s">
        <v>215</v>
      </c>
      <c r="D39" s="182" t="s">
        <v>175</v>
      </c>
      <c r="E39" s="182" t="s">
        <v>189</v>
      </c>
      <c r="F39" s="182" t="s">
        <v>176</v>
      </c>
      <c r="G39" s="183">
        <v>23</v>
      </c>
    </row>
    <row r="40" spans="2:7" x14ac:dyDescent="0.25">
      <c r="B40" s="181">
        <v>37</v>
      </c>
      <c r="C40" s="182" t="s">
        <v>216</v>
      </c>
      <c r="D40" s="182" t="s">
        <v>175</v>
      </c>
      <c r="E40" s="182" t="s">
        <v>182</v>
      </c>
      <c r="F40" s="182" t="s">
        <v>176</v>
      </c>
      <c r="G40" s="183">
        <v>24</v>
      </c>
    </row>
    <row r="41" spans="2:7" x14ac:dyDescent="0.25">
      <c r="B41" s="181">
        <v>38</v>
      </c>
      <c r="C41" s="182" t="s">
        <v>217</v>
      </c>
      <c r="D41" s="182" t="s">
        <v>179</v>
      </c>
      <c r="E41" s="182" t="s">
        <v>49</v>
      </c>
      <c r="F41" s="182" t="s">
        <v>180</v>
      </c>
      <c r="G41" s="183">
        <v>27</v>
      </c>
    </row>
    <row r="42" spans="2:7" x14ac:dyDescent="0.25">
      <c r="B42" s="181">
        <v>39</v>
      </c>
      <c r="C42" s="182" t="s">
        <v>218</v>
      </c>
      <c r="D42" s="182" t="s">
        <v>175</v>
      </c>
      <c r="E42" s="182" t="s">
        <v>49</v>
      </c>
      <c r="F42" s="182" t="s">
        <v>180</v>
      </c>
      <c r="G42" s="183">
        <v>24</v>
      </c>
    </row>
    <row r="43" spans="2:7" x14ac:dyDescent="0.25">
      <c r="B43" s="181">
        <v>40</v>
      </c>
      <c r="C43" s="182" t="s">
        <v>219</v>
      </c>
      <c r="D43" s="182" t="s">
        <v>175</v>
      </c>
      <c r="E43" s="182" t="s">
        <v>49</v>
      </c>
      <c r="F43" s="182" t="s">
        <v>183</v>
      </c>
      <c r="G43" s="183">
        <v>22</v>
      </c>
    </row>
    <row r="44" spans="2:7" x14ac:dyDescent="0.25">
      <c r="B44" s="181">
        <v>41</v>
      </c>
      <c r="C44" s="182" t="s">
        <v>220</v>
      </c>
      <c r="D44" s="182" t="s">
        <v>175</v>
      </c>
      <c r="E44" s="182" t="s">
        <v>49</v>
      </c>
      <c r="F44" s="182" t="s">
        <v>176</v>
      </c>
      <c r="G44" s="183">
        <v>25</v>
      </c>
    </row>
    <row r="45" spans="2:7" x14ac:dyDescent="0.25">
      <c r="B45" s="181">
        <v>42</v>
      </c>
      <c r="C45" s="182" t="s">
        <v>221</v>
      </c>
      <c r="D45" s="182" t="s">
        <v>175</v>
      </c>
      <c r="E45" s="182" t="s">
        <v>189</v>
      </c>
      <c r="F45" s="182" t="s">
        <v>176</v>
      </c>
      <c r="G45" s="183">
        <v>24</v>
      </c>
    </row>
    <row r="46" spans="2:7" x14ac:dyDescent="0.25">
      <c r="B46" s="181">
        <v>43</v>
      </c>
      <c r="C46" s="182" t="s">
        <v>222</v>
      </c>
      <c r="D46" s="182" t="s">
        <v>179</v>
      </c>
      <c r="E46" s="182" t="s">
        <v>182</v>
      </c>
      <c r="F46" s="182" t="s">
        <v>180</v>
      </c>
      <c r="G46" s="183">
        <v>28</v>
      </c>
    </row>
    <row r="47" spans="2:7" x14ac:dyDescent="0.25">
      <c r="B47" s="181">
        <v>44</v>
      </c>
      <c r="C47" s="182" t="s">
        <v>223</v>
      </c>
      <c r="D47" s="182" t="s">
        <v>179</v>
      </c>
      <c r="E47" s="182" t="s">
        <v>49</v>
      </c>
      <c r="F47" s="182" t="s">
        <v>183</v>
      </c>
      <c r="G47" s="183">
        <v>28</v>
      </c>
    </row>
    <row r="48" spans="2:7" x14ac:dyDescent="0.25">
      <c r="B48" s="181">
        <v>45</v>
      </c>
      <c r="C48" s="182" t="s">
        <v>224</v>
      </c>
      <c r="D48" s="182" t="s">
        <v>179</v>
      </c>
      <c r="E48" s="182" t="s">
        <v>49</v>
      </c>
      <c r="F48" s="182" t="s">
        <v>183</v>
      </c>
      <c r="G48" s="183">
        <v>29</v>
      </c>
    </row>
    <row r="49" spans="2:7" x14ac:dyDescent="0.25">
      <c r="B49" s="181">
        <v>46</v>
      </c>
      <c r="C49" s="182" t="s">
        <v>225</v>
      </c>
      <c r="D49" s="182" t="s">
        <v>175</v>
      </c>
      <c r="E49" s="182" t="s">
        <v>182</v>
      </c>
      <c r="F49" s="182" t="s">
        <v>176</v>
      </c>
      <c r="G49" s="183">
        <v>36</v>
      </c>
    </row>
    <row r="50" spans="2:7" x14ac:dyDescent="0.25">
      <c r="B50" s="181">
        <v>47</v>
      </c>
      <c r="C50" s="182" t="s">
        <v>226</v>
      </c>
      <c r="D50" s="182" t="s">
        <v>179</v>
      </c>
      <c r="E50" s="182" t="s">
        <v>189</v>
      </c>
      <c r="F50" s="182" t="s">
        <v>180</v>
      </c>
      <c r="G50" s="183">
        <v>28</v>
      </c>
    </row>
    <row r="51" spans="2:7" x14ac:dyDescent="0.25">
      <c r="B51" s="181">
        <v>48</v>
      </c>
      <c r="C51" s="182" t="s">
        <v>227</v>
      </c>
      <c r="D51" s="182" t="s">
        <v>175</v>
      </c>
      <c r="E51" s="182" t="s">
        <v>49</v>
      </c>
      <c r="F51" s="182" t="s">
        <v>176</v>
      </c>
      <c r="G51" s="183">
        <v>30</v>
      </c>
    </row>
    <row r="52" spans="2:7" x14ac:dyDescent="0.25">
      <c r="B52" s="181">
        <v>49</v>
      </c>
      <c r="C52" s="182" t="s">
        <v>200</v>
      </c>
      <c r="D52" s="182" t="s">
        <v>179</v>
      </c>
      <c r="E52" s="182" t="s">
        <v>189</v>
      </c>
      <c r="F52" s="182" t="s">
        <v>183</v>
      </c>
      <c r="G52" s="183">
        <v>29</v>
      </c>
    </row>
    <row r="53" spans="2:7" x14ac:dyDescent="0.25">
      <c r="B53" s="181">
        <v>50</v>
      </c>
      <c r="C53" s="182" t="s">
        <v>228</v>
      </c>
      <c r="D53" s="182" t="s">
        <v>179</v>
      </c>
      <c r="E53" s="182" t="s">
        <v>49</v>
      </c>
      <c r="F53" s="182" t="s">
        <v>176</v>
      </c>
      <c r="G53" s="183">
        <v>25</v>
      </c>
    </row>
    <row r="54" spans="2:7" ht="19.5" customHeight="1" x14ac:dyDescent="0.25">
      <c r="B54" s="194"/>
      <c r="C54" s="194"/>
      <c r="D54" s="194"/>
      <c r="E54" s="194"/>
      <c r="F54" s="194"/>
      <c r="G54" s="194"/>
    </row>
    <row r="55" spans="2:7" ht="15" customHeight="1" x14ac:dyDescent="0.25">
      <c r="B55" s="194"/>
      <c r="C55" s="194"/>
    </row>
    <row r="56" spans="2:7" ht="15" customHeight="1" x14ac:dyDescent="0.25">
      <c r="B56" s="194"/>
    </row>
    <row r="57" spans="2:7" ht="15" customHeight="1" x14ac:dyDescent="0.25"/>
    <row r="58" spans="2:7" ht="15" customHeight="1" x14ac:dyDescent="0.25"/>
    <row r="59" spans="2:7" ht="15" customHeight="1" x14ac:dyDescent="0.25"/>
    <row r="60" spans="2:7" ht="18" customHeight="1" x14ac:dyDescent="0.25"/>
  </sheetData>
  <mergeCells count="3">
    <mergeCell ref="I7:K8"/>
    <mergeCell ref="I12:K14"/>
    <mergeCell ref="I17:K20"/>
  </mergeCells>
  <conditionalFormatting sqref="C3:G3">
    <cfRule type="cellIs" dxfId="3" priority="1" operator="equal">
      <formula>$J$5</formula>
    </cfRule>
  </conditionalFormatting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2705" r:id="rId4" name="Scroll Bar 1">
              <controlPr defaultSize="0" autoPict="0">
                <anchor moveWithCells="1">
                  <from>
                    <xdr:col>8</xdr:col>
                    <xdr:colOff>1009650</xdr:colOff>
                    <xdr:row>15</xdr:row>
                    <xdr:rowOff>19050</xdr:rowOff>
                  </from>
                  <to>
                    <xdr:col>8</xdr:col>
                    <xdr:colOff>1495425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6" r:id="rId5" name="Scroll Bar 2">
              <controlPr defaultSize="0" autoPict="0">
                <anchor moveWithCells="1">
                  <from>
                    <xdr:col>8</xdr:col>
                    <xdr:colOff>1019175</xdr:colOff>
                    <xdr:row>21</xdr:row>
                    <xdr:rowOff>19050</xdr:rowOff>
                  </from>
                  <to>
                    <xdr:col>8</xdr:col>
                    <xdr:colOff>1504950</xdr:colOff>
                    <xdr:row>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7" r:id="rId6" name="Scroll Bar 3">
              <controlPr defaultSize="0" autoPict="0">
                <anchor moveWithCells="1">
                  <from>
                    <xdr:col>8</xdr:col>
                    <xdr:colOff>1028700</xdr:colOff>
                    <xdr:row>4</xdr:row>
                    <xdr:rowOff>28575</xdr:rowOff>
                  </from>
                  <to>
                    <xdr:col>8</xdr:col>
                    <xdr:colOff>1514475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1" r:id="rId7" name="Scroll Bar 7">
              <controlPr defaultSize="0" autoPict="0">
                <anchor moveWithCells="1">
                  <from>
                    <xdr:col>8</xdr:col>
                    <xdr:colOff>1019175</xdr:colOff>
                    <xdr:row>10</xdr:row>
                    <xdr:rowOff>19050</xdr:rowOff>
                  </from>
                  <to>
                    <xdr:col>8</xdr:col>
                    <xdr:colOff>1504950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3" r:id="rId8" name="Scroll Bar 9">
              <controlPr defaultSize="0" autoPict="0">
                <anchor moveWithCells="1">
                  <from>
                    <xdr:col>8</xdr:col>
                    <xdr:colOff>1019175</xdr:colOff>
                    <xdr:row>24</xdr:row>
                    <xdr:rowOff>19050</xdr:rowOff>
                  </from>
                  <to>
                    <xdr:col>8</xdr:col>
                    <xdr:colOff>1504950</xdr:colOff>
                    <xdr:row>24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5</vt:i4>
      </vt:variant>
    </vt:vector>
  </HeadingPairs>
  <TitlesOfParts>
    <vt:vector size="18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KASUS12</vt:lpstr>
      <vt:lpstr>KASUS13</vt:lpstr>
      <vt:lpstr>KASUS8!ALAMAT</vt:lpstr>
      <vt:lpstr>ALAMAT</vt:lpstr>
      <vt:lpstr>ALUMNI</vt:lpstr>
      <vt:lpstr>NILAI</vt:lpstr>
      <vt:lpstr>PELANGGAN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2015-01-02T00:58:45Z</dcterms:created>
  <dcterms:modified xsi:type="dcterms:W3CDTF">2018-04-23T03:02:19Z</dcterms:modified>
</cp:coreProperties>
</file>